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Q4\"/>
    </mc:Choice>
  </mc:AlternateContent>
  <bookViews>
    <workbookView xWindow="0" yWindow="0" windowWidth="19200" windowHeight="10860"/>
  </bookViews>
  <sheets>
    <sheet name="Sheet1" sheetId="1" r:id="rId1"/>
    <sheet name="Sheet2" sheetId="2" r:id="rId2"/>
    <sheet name="Sheet3" sheetId="3" r:id="rId3"/>
  </sheets>
  <definedNames>
    <definedName name="licensing.accdb" localSheetId="0" hidden="1">Sheet1!$A$12:$AB$155</definedName>
  </definedNames>
  <calcPr calcId="162913"/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T1" i="1"/>
  <c r="Y13" i="1" l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W8" i="1" l="1"/>
  <c r="Y8" i="1" l="1"/>
  <c r="V3" i="1"/>
  <c r="V2" i="1"/>
  <c r="S8" i="1" l="1"/>
  <c r="Q2" i="1" l="1"/>
  <c r="U2" i="1" l="1"/>
  <c r="U3" i="1"/>
  <c r="Q8" i="1" l="1"/>
  <c r="X8" i="1"/>
  <c r="U8" i="1"/>
  <c r="T8" i="1"/>
</calcChain>
</file>

<file path=xl/connections.xml><?xml version="1.0" encoding="utf-8"?>
<connections xmlns="http://schemas.openxmlformats.org/spreadsheetml/2006/main">
  <connection id="1" keepAlive="1" name="licensing" type="5" refreshedVersion="4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<sst xmlns="http://schemas.openxmlformats.org/spreadsheetml/2006/main" count="993" uniqueCount="331">
  <si>
    <t>DDS Site Code</t>
  </si>
  <si>
    <t>CE Provider Name</t>
  </si>
  <si>
    <t>CE Specialty</t>
  </si>
  <si>
    <t>Provider Type</t>
  </si>
  <si>
    <t>Provider Start Date</t>
  </si>
  <si>
    <t>Certification Statement</t>
  </si>
  <si>
    <t>LIcense Number</t>
  </si>
  <si>
    <t>License Expiration</t>
  </si>
  <si>
    <t>License Verification Date</t>
  </si>
  <si>
    <t>DDS Verification Name</t>
  </si>
  <si>
    <t>License Verification Source</t>
  </si>
  <si>
    <t>Disciplinary Action</t>
  </si>
  <si>
    <t>LEIE Verification Date</t>
  </si>
  <si>
    <t>LEIE Verification Source</t>
  </si>
  <si>
    <t>LEIE Status</t>
  </si>
  <si>
    <t>LEIE Discplinary Action</t>
  </si>
  <si>
    <t>LEIE Verifier Name</t>
  </si>
  <si>
    <t>Onsite Review</t>
  </si>
  <si>
    <t>Complaints/Issues</t>
  </si>
  <si>
    <t>Please provide comment for selection of "Yes"</t>
  </si>
  <si>
    <t>Removed from DDS CE Panel</t>
  </si>
  <si>
    <t>Please provide comments for selection of "other"</t>
  </si>
  <si>
    <t>Date Removed from Panel</t>
  </si>
  <si>
    <t>Comments</t>
  </si>
  <si>
    <t>Adam Cox, PHD</t>
  </si>
  <si>
    <t>P</t>
  </si>
  <si>
    <t>90791;90791c</t>
  </si>
  <si>
    <t>PS01041</t>
  </si>
  <si>
    <t>S44</t>
  </si>
  <si>
    <t>William Unger, PHD</t>
  </si>
  <si>
    <t>P;PY</t>
  </si>
  <si>
    <t>90791;90791c;96101;96111</t>
  </si>
  <si>
    <t>PS00408</t>
  </si>
  <si>
    <t>WWW.HEALTH.RI.GOV</t>
  </si>
  <si>
    <t>Jorge Armesto, PHD</t>
  </si>
  <si>
    <t>PS01089</t>
  </si>
  <si>
    <t>Wendy Schwartz, PHD</t>
  </si>
  <si>
    <t>90791;96101</t>
  </si>
  <si>
    <t>PS00616</t>
  </si>
  <si>
    <t>Karen Gieseke, PHD</t>
  </si>
  <si>
    <t>PS00513</t>
  </si>
  <si>
    <t>PS01123</t>
  </si>
  <si>
    <t>PS00769</t>
  </si>
  <si>
    <t>PS00262</t>
  </si>
  <si>
    <t>PS00460</t>
  </si>
  <si>
    <t>PS00551</t>
  </si>
  <si>
    <t>90791</t>
  </si>
  <si>
    <t>PS01218</t>
  </si>
  <si>
    <t>PS00755</t>
  </si>
  <si>
    <t>PS01219</t>
  </si>
  <si>
    <t>Betty Vohr, MD</t>
  </si>
  <si>
    <t>PEDI;PY</t>
  </si>
  <si>
    <t>96111;99244PD</t>
  </si>
  <si>
    <t>MD03974</t>
  </si>
  <si>
    <t>99244OS;99244RH</t>
  </si>
  <si>
    <t>MD06321</t>
  </si>
  <si>
    <t>ORTHO</t>
  </si>
  <si>
    <t>99244OS</t>
  </si>
  <si>
    <t>Jay Burstein, MD</t>
  </si>
  <si>
    <t>MD10882</t>
  </si>
  <si>
    <t>William Palumbo, MD</t>
  </si>
  <si>
    <t>IM</t>
  </si>
  <si>
    <t>99244IM</t>
  </si>
  <si>
    <t>MD07181</t>
  </si>
  <si>
    <t>Oscar Glieberman, MD</t>
  </si>
  <si>
    <t>MD05910</t>
  </si>
  <si>
    <t>MD06416</t>
  </si>
  <si>
    <t>DO00332</t>
  </si>
  <si>
    <t>Giulio Diamante, MD</t>
  </si>
  <si>
    <t>VISION</t>
  </si>
  <si>
    <t>MD09553</t>
  </si>
  <si>
    <t>Francis Figueroa, MD</t>
  </si>
  <si>
    <t>MD09187</t>
  </si>
  <si>
    <t>MD06974</t>
  </si>
  <si>
    <t>DO00350</t>
  </si>
  <si>
    <t>NEURO</t>
  </si>
  <si>
    <t>99244N</t>
  </si>
  <si>
    <t>MD08052</t>
  </si>
  <si>
    <t>ISW01401</t>
  </si>
  <si>
    <t>Michael Pendergast, LICSW</t>
  </si>
  <si>
    <t>ISW01338</t>
  </si>
  <si>
    <t>ISW01578</t>
  </si>
  <si>
    <t>ISW01707</t>
  </si>
  <si>
    <t>Jamison Landsman, LICSW</t>
  </si>
  <si>
    <t>ISW00447</t>
  </si>
  <si>
    <t>ISW00137</t>
  </si>
  <si>
    <t>MD06489</t>
  </si>
  <si>
    <t>John Parsons, PHD</t>
  </si>
  <si>
    <t>PS00227</t>
  </si>
  <si>
    <t>MD14616</t>
  </si>
  <si>
    <t>EXCLUSIONS.OIG.HHS.GOV</t>
  </si>
  <si>
    <t>ORTHO;RHEUM</t>
  </si>
  <si>
    <t>MD14708</t>
  </si>
  <si>
    <t>PS01065</t>
  </si>
  <si>
    <t># of CE Providers</t>
  </si>
  <si>
    <t># of CE Providers Removed</t>
  </si>
  <si>
    <t>Onsite Reviews</t>
  </si>
  <si>
    <t># of Complaints/Issues</t>
  </si>
  <si>
    <t>Pendings</t>
  </si>
  <si>
    <t>Not Required</t>
  </si>
  <si>
    <t>Completed</t>
  </si>
  <si>
    <t xml:space="preserve">Number of Licenses Expired </t>
  </si>
  <si>
    <t>Number of Licenses About to  Expired</t>
  </si>
  <si>
    <t xml:space="preserve">State Licensing Verfication </t>
  </si>
  <si>
    <t xml:space="preserve">Federal Credential Verification </t>
  </si>
  <si>
    <t>Michael Nissensohn, MD</t>
  </si>
  <si>
    <t>MD06339</t>
  </si>
  <si>
    <t>PU</t>
  </si>
  <si>
    <t>94060;94060-26;94070-26;94729</t>
  </si>
  <si>
    <t>Landmark Medical Center</t>
  </si>
  <si>
    <t>Memorial Hospital</t>
  </si>
  <si>
    <t>Ravi Tandon, MD</t>
  </si>
  <si>
    <t>94060-26;94070-26</t>
  </si>
  <si>
    <t>RI Medical Imaging</t>
  </si>
  <si>
    <t>x-ray</t>
  </si>
  <si>
    <t>East Side Clinical Lab</t>
  </si>
  <si>
    <t>labs</t>
  </si>
  <si>
    <t>800053;81000;82040;82310;82447;82565;83036;84443</t>
  </si>
  <si>
    <t>PY</t>
  </si>
  <si>
    <t>96111</t>
  </si>
  <si>
    <t>DISPLINARY ACT</t>
  </si>
  <si>
    <t xml:space="preserve">Removed from Panel </t>
  </si>
  <si>
    <t>Complaints</t>
  </si>
  <si>
    <t>LEIE Disc Action</t>
  </si>
  <si>
    <t>90791c;96111</t>
  </si>
  <si>
    <t>MD10413</t>
  </si>
  <si>
    <t>MD05875</t>
  </si>
  <si>
    <t>MD12201</t>
  </si>
  <si>
    <t>PS00435</t>
  </si>
  <si>
    <t>PS00901</t>
  </si>
  <si>
    <t>90791;96101;96111</t>
  </si>
  <si>
    <t>Thomas F. Della Torre, MD</t>
  </si>
  <si>
    <t>HEARING</t>
  </si>
  <si>
    <t>92557;92567;99244OT</t>
  </si>
  <si>
    <t>MD12716</t>
  </si>
  <si>
    <t>Martin Papazian, MD</t>
  </si>
  <si>
    <t>MD08375</t>
  </si>
  <si>
    <t>John M. Tarro, MD</t>
  </si>
  <si>
    <t>MD09528</t>
  </si>
  <si>
    <t>Rhode Island Hospital Hearing and Speech Clinic</t>
  </si>
  <si>
    <t>SPEECH</t>
  </si>
  <si>
    <t>92523</t>
  </si>
  <si>
    <t>Sol Pittenger, PsyD</t>
  </si>
  <si>
    <t>J. Scott Toder, MD</t>
  </si>
  <si>
    <t>Douglas Emery, MD</t>
  </si>
  <si>
    <t>MD09850</t>
  </si>
  <si>
    <t>92557;92567</t>
  </si>
  <si>
    <t>MD12252</t>
  </si>
  <si>
    <t>Steven Freedman, MD</t>
  </si>
  <si>
    <t>MD08156</t>
  </si>
  <si>
    <t>James Dobbin, MD</t>
  </si>
  <si>
    <t>MD07053</t>
  </si>
  <si>
    <t>Nora K. Griscom, LICSW</t>
  </si>
  <si>
    <t>ISW01481</t>
  </si>
  <si>
    <t>Paul Austin, M. Ed,m Adu/CCC</t>
  </si>
  <si>
    <t>SP000012</t>
  </si>
  <si>
    <t>Andrew Burchard, MD</t>
  </si>
  <si>
    <t>MD13946</t>
  </si>
  <si>
    <t>Robert McCrae, MD</t>
  </si>
  <si>
    <t>Anthony Barone, MD</t>
  </si>
  <si>
    <t>MD05879</t>
  </si>
  <si>
    <t>Brian Duff, MD</t>
  </si>
  <si>
    <t>MD09153</t>
  </si>
  <si>
    <t>Charles Ruhl, M</t>
  </si>
  <si>
    <t>MD09720</t>
  </si>
  <si>
    <t>Robert Risica, MD</t>
  </si>
  <si>
    <t>MD09148</t>
  </si>
  <si>
    <t>Jan Groblewski, MD</t>
  </si>
  <si>
    <t>MD13015</t>
  </si>
  <si>
    <t>Sharon Gibson, MD</t>
  </si>
  <si>
    <t>MD09174</t>
  </si>
  <si>
    <t>Elizabeth McGowan, MD</t>
  </si>
  <si>
    <t>Daniel Regan, MD</t>
  </si>
  <si>
    <t>71020;72040;72101;72170;72220;73020R/L;73060R/L;73070L/R;73090L/R;73100L/R;73102R/L;73520L/R;73550L/R;73560L/R;73590L/R;73600L/R;73620L/R;93000;99244IM</t>
  </si>
  <si>
    <t>MD06534</t>
  </si>
  <si>
    <t>Lucia Fratanaro. PHD</t>
  </si>
  <si>
    <t>11/18/14</t>
  </si>
  <si>
    <t>Rhode Island Hospital PULMONARY FUNCTIONING Lab</t>
  </si>
  <si>
    <t>Louis Turchetta Ed. D</t>
  </si>
  <si>
    <t>David Stoll, MD</t>
  </si>
  <si>
    <t>Louis Cerbo, Ed.D,</t>
  </si>
  <si>
    <t>Lous Cerbo, Ed. D</t>
  </si>
  <si>
    <t>Luz Teixeira, PHD</t>
  </si>
  <si>
    <t>Seok Suh Lee, MD</t>
  </si>
  <si>
    <t>John McCaffrey, DO</t>
  </si>
  <si>
    <t>92083</t>
  </si>
  <si>
    <t>RI ENT Clinic</t>
  </si>
  <si>
    <t>99244OT</t>
  </si>
  <si>
    <t>93000;99244IM</t>
  </si>
  <si>
    <t>Mary Lussier, MD</t>
  </si>
  <si>
    <t>71020;72040;72101;72170;72220;73020R/L;73060R/L;73070L/R;73090L/R;73100L/R;73102R/L;73520L/R;73550L/R;73560L/R;73590L/R;73600L/R;73620L/R;99244OS</t>
  </si>
  <si>
    <t>Melinda Caskey, MD</t>
  </si>
  <si>
    <t>MD13788</t>
  </si>
  <si>
    <t>Sally McAuley, LICSW</t>
  </si>
  <si>
    <t>Kimberly Griffith, LICSW</t>
  </si>
  <si>
    <t>Margaret Camacho, PHD</t>
  </si>
  <si>
    <t>Kendall  Gibbs, MD</t>
  </si>
  <si>
    <t>99204</t>
  </si>
  <si>
    <t>Shauna Summers, PHD</t>
  </si>
  <si>
    <t>Erica Vonvillas, LICSW</t>
  </si>
  <si>
    <t>Marcy Atkins, PHD</t>
  </si>
  <si>
    <t>Sara Wordell- Duggan, LICSW</t>
  </si>
  <si>
    <t>Michael WG Smith, SLP</t>
  </si>
  <si>
    <t>SP00702</t>
  </si>
  <si>
    <t>Fadi Al-biebeisi, MD</t>
  </si>
  <si>
    <t>MD09113</t>
  </si>
  <si>
    <t>Tilak Vilma, MD</t>
  </si>
  <si>
    <t>Mohammad D Khamiees</t>
  </si>
  <si>
    <t>Aurit Lazerus, PSY D</t>
  </si>
  <si>
    <t>Romina Dragone-Hyde, PSYD</t>
  </si>
  <si>
    <t>Kiley Toder, MD</t>
  </si>
  <si>
    <t>Henry Urbaniak, MD</t>
  </si>
  <si>
    <t>MD04148</t>
  </si>
  <si>
    <t>David Ingle, PSYD</t>
  </si>
  <si>
    <t>12/14/14</t>
  </si>
  <si>
    <t>PS00806</t>
  </si>
  <si>
    <t>South County Hospital</t>
  </si>
  <si>
    <t>David Kitzes, MD</t>
  </si>
  <si>
    <t>CARDIAC</t>
  </si>
  <si>
    <t>99244CD</t>
  </si>
  <si>
    <t>1/13/15</t>
  </si>
  <si>
    <t>CMD04216</t>
  </si>
  <si>
    <t>HOS00121</t>
  </si>
  <si>
    <t>Douglas Colson, MD</t>
  </si>
  <si>
    <t>71020;72040;72101;72170;72220;73020R/L;73060R/L;73070L/R;73090L/R;73100L/R;73102R/L;73520L/R;73550L/R;73560L/R;73590L/R;73600L/R;73620L/R;76020</t>
  </si>
  <si>
    <t>SRM 0018</t>
  </si>
  <si>
    <t>ESCL</t>
  </si>
  <si>
    <t>PLS00596</t>
  </si>
  <si>
    <t>PLS00165</t>
  </si>
  <si>
    <t>PLS00456</t>
  </si>
  <si>
    <t>PLS00265</t>
  </si>
  <si>
    <t>PLS00705</t>
  </si>
  <si>
    <t>PLS00111</t>
  </si>
  <si>
    <t>PLS00445</t>
  </si>
  <si>
    <t>PLS00314</t>
  </si>
  <si>
    <t>PLS00291</t>
  </si>
  <si>
    <t>PLS00262</t>
  </si>
  <si>
    <t>PLS00090</t>
  </si>
  <si>
    <t>HOS00121-13</t>
  </si>
  <si>
    <t>HOS00121-18</t>
  </si>
  <si>
    <t>Mary Louise Keszler, MD</t>
  </si>
  <si>
    <t>Tracy Oleary Tevyaw. Ph.D.</t>
  </si>
  <si>
    <t>HOS00130</t>
  </si>
  <si>
    <t>HOS00114</t>
  </si>
  <si>
    <t>HOS00131</t>
  </si>
  <si>
    <t>PLS00293</t>
  </si>
  <si>
    <t>PLS00313</t>
  </si>
  <si>
    <t>PLS00470</t>
  </si>
  <si>
    <t>PLS00257</t>
  </si>
  <si>
    <t>PLS00497</t>
  </si>
  <si>
    <t>PLS00466</t>
  </si>
  <si>
    <t>PLS00592</t>
  </si>
  <si>
    <t>PLS00358</t>
  </si>
  <si>
    <t>PLS00460</t>
  </si>
  <si>
    <t>800053;82040;82310;82447;82565;83036;84443</t>
  </si>
  <si>
    <t>PLS00331</t>
  </si>
  <si>
    <t>PLS00304</t>
  </si>
  <si>
    <t>PLS00489</t>
  </si>
  <si>
    <t>PLS00428</t>
  </si>
  <si>
    <t>PLS00343</t>
  </si>
  <si>
    <t>PLS00288</t>
  </si>
  <si>
    <t>PLS00327</t>
  </si>
  <si>
    <t>PLS00587</t>
  </si>
  <si>
    <t>PLS00328</t>
  </si>
  <si>
    <t>PLS00563</t>
  </si>
  <si>
    <t>PLS00591</t>
  </si>
  <si>
    <t>PLS00277</t>
  </si>
  <si>
    <t>PLS00318</t>
  </si>
  <si>
    <t>PLS00584</t>
  </si>
  <si>
    <t>PLS00200</t>
  </si>
  <si>
    <t>PLS00471</t>
  </si>
  <si>
    <t>PLS00260</t>
  </si>
  <si>
    <t>PLS00349</t>
  </si>
  <si>
    <t>LCI00295</t>
  </si>
  <si>
    <t/>
  </si>
  <si>
    <t>SRM0029</t>
  </si>
  <si>
    <t>Ri Medical Imaging</t>
  </si>
  <si>
    <t>SRM0027</t>
  </si>
  <si>
    <t>SRF0336</t>
  </si>
  <si>
    <t>SRM0028</t>
  </si>
  <si>
    <t>SRM0026</t>
  </si>
  <si>
    <t>Kent Vascular Lab</t>
  </si>
  <si>
    <t>PV</t>
  </si>
  <si>
    <t>93922</t>
  </si>
  <si>
    <t>HOS00125-20</t>
  </si>
  <si>
    <t>Paul Dionisopoulos, MD</t>
  </si>
  <si>
    <t>71020;72040;72101;72170;72220;73020R/L;73060R/L;73070L/R;73090L/R;73100L/R;73102R/L;73520L/R;73550L/R;73560L/R;73590L/R;73600L/R;73620L/R;76020;93000;99244IM</t>
  </si>
  <si>
    <t>MD10188</t>
  </si>
  <si>
    <t>PLS00209</t>
  </si>
  <si>
    <t>PLS00146</t>
  </si>
  <si>
    <t>PLS00707</t>
  </si>
  <si>
    <t>PLS00698</t>
  </si>
  <si>
    <t>PLS00098</t>
  </si>
  <si>
    <t>PLS00644</t>
  </si>
  <si>
    <t>PLS00701</t>
  </si>
  <si>
    <t>Lori McKinsey, PSY.D.</t>
  </si>
  <si>
    <t>PS00530</t>
  </si>
  <si>
    <t>MD05604</t>
  </si>
  <si>
    <t>Rocco Andreozzi, MD</t>
  </si>
  <si>
    <t>Michael Smith, SLP</t>
  </si>
  <si>
    <t xml:space="preserve">Complaints </t>
  </si>
  <si>
    <t>5/29/15</t>
  </si>
  <si>
    <t>8/21/15</t>
  </si>
  <si>
    <t>1/14/15</t>
  </si>
  <si>
    <t>7/29/15</t>
  </si>
  <si>
    <t>8/14/15</t>
  </si>
  <si>
    <t>9/14/15</t>
  </si>
  <si>
    <t>10/17/14</t>
  </si>
  <si>
    <t>6/25/14</t>
  </si>
  <si>
    <t>7/25/14</t>
  </si>
  <si>
    <t>12/12/14</t>
  </si>
  <si>
    <t>7/21/15</t>
  </si>
  <si>
    <t>8/27/15</t>
  </si>
  <si>
    <t>11/2/12</t>
  </si>
  <si>
    <t>Sheri-Ann Walsh, CAGS</t>
  </si>
  <si>
    <t>96101;96111</t>
  </si>
  <si>
    <t>22501</t>
  </si>
  <si>
    <t>RI Department of Education</t>
  </si>
  <si>
    <t>Alexander Turchetta, PHD</t>
  </si>
  <si>
    <t>PS01523</t>
  </si>
  <si>
    <t>Robert Cherella, CAGS</t>
  </si>
  <si>
    <t>16965</t>
  </si>
  <si>
    <t>Mary Ellen Tillotson, PHD</t>
  </si>
  <si>
    <t>PS01526</t>
  </si>
  <si>
    <t>LEE MARKOWSKI, CAGS</t>
  </si>
  <si>
    <t>8172</t>
  </si>
  <si>
    <t>Elizabeth Velis, CAGS</t>
  </si>
  <si>
    <t>1785</t>
  </si>
  <si>
    <t>Thomas Doyle, CAGS</t>
  </si>
  <si>
    <t>8862</t>
  </si>
  <si>
    <t>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</si>
</sst>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6"/>
      <color theme="6" tint="0.79998168889431442"/>
      <name val="Calibri"/>
      <family val="2"/>
      <scheme val="minor"/>
    </font>
    <font>
      <b/>
      <sz val="20"/>
      <name val="Calibri"/>
      <family val="2"/>
      <scheme val="minor"/>
    </font>
    <font>
      <sz val="2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23600"/>
        <bgColor indexed="64"/>
      </patternFill>
    </fill>
    <fill>
      <patternFill patternType="solid">
        <fgColor rgb="FF3DD7BD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5" borderId="0" xfId="0" applyNumberFormat="1" applyFont="1" applyFill="1" applyBorder="1" applyAlignment="1">
      <alignment horizontal="center" vertical="center"/>
    </xf>
    <xf numFmtId="0" fontId="2" fillId="6" borderId="0" xfId="0" applyNumberFormat="1" applyFont="1" applyFill="1" applyBorder="1" applyAlignment="1">
      <alignment horizontal="center" vertical="center"/>
    </xf>
    <xf numFmtId="22" fontId="1" fillId="7" borderId="0" xfId="0" applyNumberFormat="1" applyFont="1" applyFill="1" applyBorder="1" applyAlignment="1">
      <alignment horizontal="center" vertical="top" wrapText="1"/>
    </xf>
    <xf numFmtId="0" fontId="2" fillId="7" borderId="0" xfId="0" applyNumberFormat="1" applyFont="1" applyFill="1" applyBorder="1" applyAlignment="1">
      <alignment horizontal="center" vertical="center"/>
    </xf>
    <xf numFmtId="0" fontId="2" fillId="8" borderId="0" xfId="0" applyNumberFormat="1" applyFont="1" applyFill="1" applyBorder="1" applyAlignment="1">
      <alignment horizontal="center" vertical="center"/>
    </xf>
    <xf numFmtId="22" fontId="1" fillId="8" borderId="0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22" fontId="1" fillId="5" borderId="0" xfId="0" applyNumberFormat="1" applyFont="1" applyFill="1" applyBorder="1" applyAlignment="1">
      <alignment horizontal="center" vertical="center" wrapText="1"/>
    </xf>
    <xf numFmtId="22" fontId="1" fillId="7" borderId="0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0" fillId="2" borderId="0" xfId="0" applyFill="1" applyAlignment="1">
      <alignment horizontal="right"/>
    </xf>
    <xf numFmtId="0" fontId="4" fillId="9" borderId="0" xfId="0" applyFont="1" applyFill="1" applyAlignment="1">
      <alignment vertical="center"/>
    </xf>
    <xf numFmtId="1" fontId="4" fillId="9" borderId="0" xfId="0" applyNumberFormat="1" applyFont="1" applyFill="1" applyAlignment="1">
      <alignment vertical="center"/>
    </xf>
    <xf numFmtId="0" fontId="0" fillId="9" borderId="0" xfId="0" applyFill="1"/>
    <xf numFmtId="0" fontId="0" fillId="9" borderId="0" xfId="0" applyNumberFormat="1" applyFill="1"/>
    <xf numFmtId="22" fontId="0" fillId="9" borderId="0" xfId="0" applyNumberFormat="1" applyFill="1" applyAlignment="1"/>
    <xf numFmtId="14" fontId="7" fillId="9" borderId="0" xfId="0" applyNumberFormat="1" applyFont="1" applyFill="1" applyBorder="1" applyAlignment="1">
      <alignment vertical="center"/>
    </xf>
    <xf numFmtId="0" fontId="6" fillId="9" borderId="0" xfId="0" applyFont="1" applyFill="1"/>
    <xf numFmtId="0" fontId="0" fillId="9" borderId="0" xfId="0" applyFill="1" applyAlignment="1">
      <alignment wrapText="1"/>
    </xf>
    <xf numFmtId="17" fontId="8" fillId="9" borderId="0" xfId="0" applyNumberFormat="1" applyFont="1" applyFill="1"/>
    <xf numFmtId="0" fontId="8" fillId="9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22" fontId="8" fillId="9" borderId="0" xfId="0" applyNumberFormat="1" applyFont="1" applyFill="1"/>
    <xf numFmtId="0" fontId="11" fillId="10" borderId="0" xfId="0" applyFont="1" applyFill="1"/>
    <xf numFmtId="0" fontId="11" fillId="10" borderId="0" xfId="0" applyNumberFormat="1" applyFont="1" applyFill="1"/>
    <xf numFmtId="0" fontId="10" fillId="10" borderId="0" xfId="0" applyFont="1" applyFill="1" applyAlignment="1">
      <alignment horizontal="center"/>
    </xf>
    <xf numFmtId="0" fontId="12" fillId="0" borderId="0" xfId="0" applyFont="1" applyFill="1"/>
    <xf numFmtId="14" fontId="12" fillId="0" borderId="0" xfId="0" applyNumberFormat="1" applyFont="1" applyFill="1"/>
    <xf numFmtId="0" fontId="10" fillId="10" borderId="0" xfId="0" applyFont="1" applyFill="1"/>
    <xf numFmtId="0" fontId="12" fillId="0" borderId="0" xfId="0" applyFont="1" applyFill="1" applyAlignment="1">
      <alignment wrapText="1"/>
    </xf>
    <xf numFmtId="22" fontId="1" fillId="8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9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22" fontId="1" fillId="5" borderId="0" xfId="0" applyNumberFormat="1" applyFont="1" applyFill="1" applyBorder="1" applyAlignment="1">
      <alignment horizontal="center" vertical="center" wrapText="1"/>
    </xf>
    <xf numFmtId="22" fontId="1" fillId="6" borderId="0" xfId="0" applyNumberFormat="1" applyFont="1" applyFill="1" applyBorder="1" applyAlignment="1">
      <alignment horizontal="center" vertical="center" wrapText="1"/>
    </xf>
    <xf numFmtId="22" fontId="1" fillId="7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13">
    <dxf>
      <numFmt numFmtId="164" formatCode="mm/dd/yyyy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numFmt numFmtId="0" formatCode="General"/>
    </dxf>
    <dxf>
      <numFmt numFmtId="164" formatCode="mm/dd/yyyy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>
          <fgColor indexed="64"/>
          <bgColor theme="1"/>
        </patternFill>
      </fill>
    </dxf>
    <dxf>
      <numFmt numFmtId="164" formatCode="mm/dd/yyyy"/>
    </dxf>
    <dxf>
      <numFmt numFmtId="164" formatCode="mm/dd/yyyy"/>
    </dxf>
    <dxf>
      <numFmt numFmtId="164" formatCode="mm/dd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DD7BD"/>
      <color rgb="FF009E9A"/>
      <color rgb="FFE23600"/>
      <color rgb="FFCC3300"/>
      <color rgb="FFFF9933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175383</xdr:colOff>
      <xdr:row>1</xdr:row>
      <xdr:rowOff>131260</xdr:rowOff>
    </xdr:from>
    <xdr:ext cx="8202694" cy="937629"/>
    <xdr:sp macro="" textlink="">
      <xdr:nvSpPr>
        <xdr:cNvPr id="2" name="Rectangle 1"/>
        <xdr:cNvSpPr/>
      </xdr:nvSpPr>
      <xdr:spPr>
        <a:xfrm>
          <a:off x="1232658" y="131260"/>
          <a:ext cx="820269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100">
              <a:ln w="18000">
                <a:solidFill>
                  <a:schemeClr val="accent1">
                    <a:satMod val="200000"/>
                    <a:tint val="72000"/>
                  </a:schemeClr>
                </a:solidFill>
                <a:prstDash val="solid"/>
              </a:ln>
              <a:solidFill>
                <a:schemeClr val="accent1">
                  <a:satMod val="280000"/>
                  <a:tint val="100000"/>
                  <a:alpha val="5700"/>
                </a:schemeClr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CE Provider</a:t>
          </a:r>
          <a:r>
            <a:rPr lang="en-US" sz="5400" b="1" cap="none" spc="100" baseline="0">
              <a:ln w="18000">
                <a:solidFill>
                  <a:schemeClr val="accent1">
                    <a:satMod val="200000"/>
                    <a:tint val="72000"/>
                  </a:schemeClr>
                </a:solidFill>
                <a:prstDash val="solid"/>
              </a:ln>
              <a:solidFill>
                <a:schemeClr val="accent1">
                  <a:satMod val="280000"/>
                  <a:tint val="100000"/>
                  <a:alpha val="5700"/>
                </a:schemeClr>
              </a:solidFill>
              <a:effectLst>
                <a:outerShdw blurRad="25000" dist="20000" dir="16020000" algn="tl">
                  <a:schemeClr val="accent1">
                    <a:satMod val="200000"/>
                    <a:shade val="1000"/>
                    <a:alpha val="60000"/>
                  </a:schemeClr>
                </a:outerShdw>
              </a:effectLst>
            </a:rPr>
            <a:t> Tracking Sheet</a:t>
          </a:r>
          <a:endParaRPr lang="en-US" sz="54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licensing.accdb" connectionId="1" autoFormatId="16" applyNumberFormats="0" applyBorderFormats="0" applyFontFormats="0" applyPatternFormats="0" applyAlignmentFormats="0" applyWidthHeightFormats="0">
  <queryTableRefresh nextId="29">
    <queryTableFields count="28">
      <queryTableField id="1" name="DDS Site Code" tableColumnId="1"/>
      <queryTableField id="2" name="CE Provider Name" tableColumnId="2"/>
      <queryTableField id="3" name="CE Specialty" tableColumnId="3"/>
      <queryTableField id="4" name="Provider Type" tableColumnId="4"/>
      <queryTableField id="5" name="Provider Start Date" tableColumnId="5"/>
      <queryTableField id="6" name="Certification Statement" tableColumnId="6"/>
      <queryTableField id="7" name="LIcense Number" tableColumnId="7"/>
      <queryTableField id="8" name="License Expiration" tableColumnId="8"/>
      <queryTableField id="9" name="License Verification Date" tableColumnId="9"/>
      <queryTableField id="10" name="DDS Verification Name" tableColumnId="10"/>
      <queryTableField id="11" name="License Verification Source" tableColumnId="11"/>
      <queryTableField id="12" name="Disciplinary Action" tableColumnId="12"/>
      <queryTableField id="25" dataBound="0" tableColumnId="25"/>
      <queryTableField id="13" name="LEIE Verification Date" tableColumnId="13"/>
      <queryTableField id="14" name="LEIE Verification Source" tableColumnId="14"/>
      <queryTableField id="15" name="LEIE Status" tableColumnId="15"/>
      <queryTableField id="16" name="LEIE Discplinary Action" tableColumnId="16"/>
      <queryTableField id="26" dataBound="0" tableColumnId="27"/>
      <queryTableField id="17" name="LEIE Verifier Name" tableColumnId="17"/>
      <queryTableField id="18" name="Onsite Review" tableColumnId="18"/>
      <queryTableField id="19" name="Complaints/Issues" tableColumnId="19"/>
      <queryTableField id="27" dataBound="0" tableColumnId="28"/>
      <queryTableField id="20" name="Please provide comment for selection of &quot;Yes&quot;" tableColumnId="20"/>
      <queryTableField id="21" name="Removed from DDS CE Panel" tableColumnId="21"/>
      <queryTableField id="28" dataBound="0" tableColumnId="29"/>
      <queryTableField id="22" name="Please provide comments for selection of &quot;other&quot;" tableColumnId="22"/>
      <queryTableField id="23" name="Date Removed from Panel" tableColumnId="23"/>
      <queryTableField id="24" name="Comments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licensing.accdb" displayName="Table_licensing.accdb" ref="A12:AB155" tableType="queryTable" totalsRowShown="0">
  <autoFilter ref="A12:AB155"/>
  <tableColumns count="28">
    <tableColumn id="1" uniqueName="1" name="DDS Site Code" queryTableFieldId="1"/>
    <tableColumn id="2" uniqueName="2" name="CE Provider Name" queryTableFieldId="2"/>
    <tableColumn id="3" uniqueName="3" name="CE Specialty" queryTableFieldId="3"/>
    <tableColumn id="4" uniqueName="4" name="Provider Type" queryTableFieldId="4" dataDxfId="12"/>
    <tableColumn id="5" uniqueName="5" name="Provider Start Date" queryTableFieldId="5" dataDxfId="11"/>
    <tableColumn id="6" uniqueName="6" name="Certification Statement" queryTableFieldId="6"/>
    <tableColumn id="7" uniqueName="7" name="LIcense Number" queryTableFieldId="7"/>
    <tableColumn id="8" uniqueName="8" name="License Expiration" queryTableFieldId="8" dataDxfId="10"/>
    <tableColumn id="9" uniqueName="9" name="License Verification Date" queryTableFieldId="9" dataDxfId="9"/>
    <tableColumn id="10" uniqueName="10" name="DDS Verification Name" queryTableFieldId="10" dataDxfId="8"/>
    <tableColumn id="11" uniqueName="11" name="License Verification Source" queryTableFieldId="11"/>
    <tableColumn id="12" uniqueName="12" name="Disciplinary Action" queryTableFieldId="12"/>
    <tableColumn id="25" uniqueName="25" name="DISPLINARY ACT" queryTableFieldId="25" dataDxfId="7"/>
    <tableColumn id="13" uniqueName="13" name="LEIE Verification Date" queryTableFieldId="13" dataDxfId="6"/>
    <tableColumn id="14" uniqueName="14" name="LEIE Verification Source" queryTableFieldId="14"/>
    <tableColumn id="15" uniqueName="15" name="LEIE Status" queryTableFieldId="15"/>
    <tableColumn id="16" uniqueName="16" name="LEIE Discplinary Action" queryTableFieldId="16"/>
    <tableColumn id="27" uniqueName="27" name="LEIE Disc Action" queryTableFieldId="26" dataDxfId="5">
      <calculatedColumnFormula>IF(Table_licensing.accdb[[#This Row],[LEIE Discplinary Action]],"YES","")</calculatedColumnFormula>
    </tableColumn>
    <tableColumn id="17" uniqueName="17" name="LEIE Verifier Name" queryTableFieldId="17" dataDxfId="4"/>
    <tableColumn id="18" uniqueName="18" name="Onsite Review" queryTableFieldId="18"/>
    <tableColumn id="19" uniqueName="19" name="Complaints/Issues" queryTableFieldId="19"/>
    <tableColumn id="28" uniqueName="28" name="Complaints" queryTableFieldId="27" dataDxfId="3"/>
    <tableColumn id="20" uniqueName="20" name="Please provide comment for selection of &quot;Yes&quot;" queryTableFieldId="20" dataDxfId="2"/>
    <tableColumn id="21" uniqueName="21" name="Removed from DDS CE Panel" queryTableFieldId="21"/>
    <tableColumn id="29" uniqueName="29" name="Removed from Panel " queryTableFieldId="28" dataDxfId="1">
      <calculatedColumnFormula>IF(Table_licensing.accdb[[#This Row],[Removed from DDS CE Panel]],"YES","NO")</calculatedColumnFormula>
    </tableColumn>
    <tableColumn id="22" uniqueName="22" name="Please provide comments for selection of &quot;other&quot;" queryTableFieldId="22"/>
    <tableColumn id="23" uniqueName="23" name="Date Removed from Panel" queryTableFieldId="23" dataDxfId="0"/>
    <tableColumn id="24" uniqueName="24" name="Comments" queryTableField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"/>
  <sheetViews>
    <sheetView tabSelected="1" topLeftCell="E4" zoomScale="50" zoomScaleNormal="50" workbookViewId="0">
      <selection activeCell="H130" sqref="H130"/>
    </sheetView>
  </sheetViews>
  <sheetFormatPr defaultRowHeight="15" x14ac:dyDescent="0.25"/>
  <cols>
    <col min="1" max="1" width="15.85546875" bestFit="1" customWidth="1"/>
    <col min="2" max="2" width="49.5703125" bestFit="1" customWidth="1"/>
    <col min="3" max="3" width="14.42578125" customWidth="1"/>
    <col min="4" max="4" width="81.140625" style="24" customWidth="1"/>
    <col min="5" max="5" width="20.28515625" bestFit="1" customWidth="1"/>
    <col min="6" max="6" width="24.42578125" bestFit="1" customWidth="1"/>
    <col min="7" max="7" width="17.7109375" bestFit="1" customWidth="1"/>
    <col min="8" max="8" width="25.140625" customWidth="1"/>
    <col min="9" max="9" width="25.7109375" bestFit="1" customWidth="1"/>
    <col min="10" max="10" width="23.85546875" bestFit="1" customWidth="1"/>
    <col min="11" max="11" width="27.5703125" customWidth="1"/>
    <col min="12" max="12" width="20" hidden="1" customWidth="1"/>
    <col min="13" max="13" width="17.7109375" customWidth="1"/>
    <col min="14" max="14" width="22.42578125" bestFit="1" customWidth="1"/>
    <col min="15" max="15" width="24.85546875" bestFit="1" customWidth="1"/>
    <col min="16" max="16" width="12.5703125" customWidth="1"/>
    <col min="17" max="17" width="23.28515625" hidden="1" customWidth="1"/>
    <col min="18" max="18" width="17" customWidth="1"/>
    <col min="19" max="19" width="20" bestFit="1" customWidth="1"/>
    <col min="20" max="20" width="33.28515625" bestFit="1" customWidth="1"/>
    <col min="21" max="21" width="19.85546875" hidden="1" customWidth="1"/>
    <col min="22" max="22" width="13.28515625" customWidth="1"/>
    <col min="23" max="23" width="81.140625" customWidth="1"/>
    <col min="24" max="24" width="29" hidden="1" customWidth="1"/>
    <col min="25" max="25" width="22.5703125" customWidth="1"/>
    <col min="26" max="26" width="48.5703125" bestFit="1" customWidth="1"/>
    <col min="27" max="27" width="26.85546875" bestFit="1" customWidth="1"/>
    <col min="28" max="28" width="12.85546875" bestFit="1" customWidth="1"/>
  </cols>
  <sheetData>
    <row r="1" spans="1:28" s="16" customFormat="1" ht="28.5" x14ac:dyDescent="0.45">
      <c r="D1" s="21"/>
      <c r="T1" s="26">
        <f ca="1">NOW()</f>
        <v>43763.56601736111</v>
      </c>
      <c r="V1" s="22"/>
      <c r="W1" s="23"/>
    </row>
    <row r="2" spans="1:28" s="16" customFormat="1" ht="45" customHeight="1" x14ac:dyDescent="0.35">
      <c r="B2" s="35"/>
      <c r="C2" s="35"/>
      <c r="D2" s="35"/>
      <c r="E2" s="35"/>
      <c r="F2" s="35"/>
      <c r="G2" s="35"/>
      <c r="P2" s="18"/>
      <c r="Q2" s="19">
        <f ca="1">NOW()</f>
        <v>43763.56601736111</v>
      </c>
      <c r="R2" s="19"/>
      <c r="S2" s="36" t="s">
        <v>102</v>
      </c>
      <c r="T2" s="36"/>
      <c r="U2" s="20">
        <f>COUNTIF(J7:J1341,"&lt;"&amp;"5/1/2015"+30)-COUNTIF(J7:J1341,"&lt;"&amp;"5/1/2015")</f>
        <v>0</v>
      </c>
      <c r="V2" s="14">
        <f ca="1">COUNTIF(H2:L12268,"&lt;"&amp;TODAY()+30)-(COUNTIF(H2:L12268,"&lt;"&amp;TODAY()))</f>
        <v>0</v>
      </c>
    </row>
    <row r="3" spans="1:28" s="16" customFormat="1" ht="30" customHeight="1" x14ac:dyDescent="0.5">
      <c r="B3" s="35"/>
      <c r="C3" s="35"/>
      <c r="D3" s="35"/>
      <c r="E3" s="35"/>
      <c r="F3" s="35"/>
      <c r="G3" s="35"/>
      <c r="S3" s="36" t="s">
        <v>101</v>
      </c>
      <c r="T3" s="37"/>
      <c r="U3" s="20">
        <f>COUNTIF(J7:J1341,"&lt;"&amp;"5/1/2015")</f>
        <v>0</v>
      </c>
      <c r="V3" s="15">
        <f>W2+COUNTIF(H13:H168,"&lt;"&amp;today)</f>
        <v>0</v>
      </c>
      <c r="W3" s="17"/>
    </row>
    <row r="4" spans="1:28" s="16" customFormat="1" x14ac:dyDescent="0.25">
      <c r="B4" s="35"/>
      <c r="C4" s="35"/>
      <c r="D4" s="35"/>
      <c r="E4" s="35"/>
      <c r="F4" s="35"/>
      <c r="G4" s="35"/>
      <c r="T4" s="21"/>
    </row>
    <row r="5" spans="1:28" s="16" customFormat="1" x14ac:dyDescent="0.25">
      <c r="B5" s="35"/>
      <c r="C5" s="35"/>
      <c r="D5" s="35"/>
      <c r="E5" s="35"/>
      <c r="F5" s="35"/>
      <c r="G5" s="35"/>
    </row>
    <row r="6" spans="1:28" ht="21" x14ac:dyDescent="0.25">
      <c r="A6" s="2"/>
      <c r="B6" s="35"/>
      <c r="C6" s="35"/>
      <c r="D6" s="35"/>
      <c r="E6" s="35"/>
      <c r="F6" s="35"/>
      <c r="G6" s="35"/>
      <c r="H6" s="2"/>
      <c r="I6" s="2"/>
      <c r="J6" s="2"/>
      <c r="K6" s="2"/>
      <c r="L6" s="2"/>
      <c r="M6" s="2"/>
      <c r="N6" s="2"/>
      <c r="O6" s="2"/>
      <c r="P6" s="2"/>
      <c r="Q6" s="40" t="s">
        <v>94</v>
      </c>
      <c r="R6" s="10"/>
      <c r="S6" s="41" t="s">
        <v>95</v>
      </c>
      <c r="T6" s="42" t="s">
        <v>96</v>
      </c>
      <c r="U6" s="42"/>
      <c r="V6" s="42"/>
      <c r="W6" s="42"/>
      <c r="X6" s="34" t="s">
        <v>97</v>
      </c>
      <c r="Y6" s="8" t="s">
        <v>300</v>
      </c>
      <c r="Z6" s="2"/>
      <c r="AA6" s="2"/>
      <c r="AB6" s="2"/>
    </row>
    <row r="7" spans="1:28" ht="21" x14ac:dyDescent="0.25">
      <c r="A7" s="2"/>
      <c r="B7" s="35"/>
      <c r="C7" s="35"/>
      <c r="D7" s="35"/>
      <c r="E7" s="35"/>
      <c r="F7" s="35"/>
      <c r="G7" s="35"/>
      <c r="H7" s="2"/>
      <c r="I7" s="2"/>
      <c r="J7" s="2"/>
      <c r="K7" s="2"/>
      <c r="L7" s="2"/>
      <c r="M7" s="2"/>
      <c r="N7" s="2"/>
      <c r="O7" s="2"/>
      <c r="P7" s="2"/>
      <c r="Q7" s="40"/>
      <c r="R7" s="10"/>
      <c r="S7" s="41"/>
      <c r="T7" s="5" t="s">
        <v>98</v>
      </c>
      <c r="U7" s="5" t="s">
        <v>99</v>
      </c>
      <c r="V7" s="11"/>
      <c r="W7" s="5" t="s">
        <v>100</v>
      </c>
      <c r="X7" s="34"/>
      <c r="Y7" s="8"/>
      <c r="Z7" s="2"/>
      <c r="AA7" s="2"/>
      <c r="AB7" s="2"/>
    </row>
    <row r="8" spans="1:28" ht="26.25" x14ac:dyDescent="0.25">
      <c r="A8" s="2"/>
      <c r="B8" s="2"/>
      <c r="C8" s="2"/>
      <c r="D8" s="2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>
        <f>COUNTA(B13:B1348)-COUNTIF(X13:X12598,TRUE)</f>
        <v>134</v>
      </c>
      <c r="R8" s="3"/>
      <c r="S8" s="4">
        <f>COUNTIF(X13:X1298,FALSE)</f>
        <v>134</v>
      </c>
      <c r="T8" s="6">
        <f>COUNTIF(C14:C190,"Pending")</f>
        <v>0</v>
      </c>
      <c r="U8" s="6">
        <f>COUNTIF(C14:C190,"Not Required")</f>
        <v>0</v>
      </c>
      <c r="V8" s="6"/>
      <c r="W8" s="6">
        <f>COUNTA(T12:T167)</f>
        <v>22</v>
      </c>
      <c r="X8" s="7">
        <f>COUNTIF(D14:D382,"Yes")</f>
        <v>0</v>
      </c>
      <c r="Y8" s="7">
        <f>COUNTIF(V12:V167,"yes")</f>
        <v>0</v>
      </c>
      <c r="Z8" s="2"/>
      <c r="AA8" s="2"/>
      <c r="AB8" s="2"/>
    </row>
    <row r="9" spans="1:28" x14ac:dyDescent="0.25">
      <c r="A9" s="2"/>
      <c r="B9" s="13"/>
      <c r="C9" s="2"/>
      <c r="D9" s="2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1" customHeight="1" x14ac:dyDescent="0.25">
      <c r="A10" s="2"/>
      <c r="B10" s="2"/>
      <c r="C10" s="2"/>
      <c r="D10" s="2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6.25" x14ac:dyDescent="0.4">
      <c r="A11" s="2"/>
      <c r="B11" s="2"/>
      <c r="C11" s="2"/>
      <c r="D11" s="25"/>
      <c r="E11" s="2"/>
      <c r="F11" s="2"/>
      <c r="G11" s="38" t="s">
        <v>103</v>
      </c>
      <c r="H11" s="38"/>
      <c r="I11" s="38"/>
      <c r="J11" s="38"/>
      <c r="K11" s="38"/>
      <c r="L11" s="38"/>
      <c r="M11" s="9"/>
      <c r="N11" s="39" t="s">
        <v>104</v>
      </c>
      <c r="O11" s="39"/>
      <c r="P11" s="39"/>
      <c r="Q11" s="39"/>
      <c r="R11" s="39"/>
      <c r="S11" s="39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t="s">
        <v>0</v>
      </c>
      <c r="B12" t="s">
        <v>1</v>
      </c>
      <c r="C12" t="s">
        <v>2</v>
      </c>
      <c r="D12" s="24" t="s">
        <v>3</v>
      </c>
      <c r="E12" t="s">
        <v>4</v>
      </c>
      <c r="F12" t="s">
        <v>5</v>
      </c>
      <c r="G12" t="s">
        <v>6</v>
      </c>
      <c r="H12" t="s">
        <v>7</v>
      </c>
      <c r="I12" t="s">
        <v>8</v>
      </c>
      <c r="J12" t="s">
        <v>9</v>
      </c>
      <c r="K12" t="s">
        <v>10</v>
      </c>
      <c r="L12" t="s">
        <v>11</v>
      </c>
      <c r="M12" t="s">
        <v>120</v>
      </c>
      <c r="N12" t="s">
        <v>12</v>
      </c>
      <c r="O12" t="s">
        <v>13</v>
      </c>
      <c r="P12" t="s">
        <v>14</v>
      </c>
      <c r="Q12" t="s">
        <v>15</v>
      </c>
      <c r="R12" t="s">
        <v>123</v>
      </c>
      <c r="S12" t="s">
        <v>16</v>
      </c>
      <c r="T12" t="s">
        <v>17</v>
      </c>
      <c r="U12" t="s">
        <v>18</v>
      </c>
      <c r="V12" t="s">
        <v>122</v>
      </c>
      <c r="W12" t="s">
        <v>19</v>
      </c>
      <c r="X12" t="s">
        <v>20</v>
      </c>
      <c r="Y12" t="s">
        <v>121</v>
      </c>
      <c r="Z12" t="s">
        <v>21</v>
      </c>
      <c r="AA12" t="s">
        <v>22</v>
      </c>
      <c r="AB12" t="s">
        <v>23</v>
      </c>
    </row>
    <row r="13" spans="1:28" x14ac:dyDescent="0.25">
      <c r="A13" t="s">
        <v>28</v>
      </c>
      <c r="B13" t="s">
        <v>87</v>
      </c>
      <c r="C13" t="s">
        <v>30</v>
      </c>
      <c r="D13" s="24" t="s">
        <v>31</v>
      </c>
      <c r="E13" s="1"/>
      <c r="G13" t="s">
        <v>88</v>
      </c>
      <c r="H13" s="1">
        <v>42551</v>
      </c>
      <c r="I13" s="1">
        <v>42276</v>
      </c>
      <c r="J13" s="27"/>
      <c r="K13" t="s">
        <v>33</v>
      </c>
      <c r="L13" t="b">
        <v>0</v>
      </c>
      <c r="M13" s="27"/>
      <c r="N13" s="1">
        <v>42276</v>
      </c>
      <c r="O13" t="s">
        <v>90</v>
      </c>
      <c r="Q13" t="b">
        <v>0</v>
      </c>
      <c r="R13" t="str">
        <f>IF(Table_licensing.accdb[[#This Row],[LEIE Discplinary Action]],"YES","")</f>
        <v/>
      </c>
      <c r="S13" s="27"/>
      <c r="T13" t="s">
        <v>301</v>
      </c>
      <c r="U13" t="b">
        <v>0</v>
      </c>
      <c r="V13" s="27"/>
      <c r="W13" s="27"/>
      <c r="X13" t="b">
        <v>0</v>
      </c>
      <c r="Y13" t="str">
        <f>IF(Table_licensing.accdb[[#This Row],[Removed from DDS CE Panel]],"YES","NO")</f>
        <v>NO</v>
      </c>
      <c r="AA13" s="1"/>
    </row>
    <row r="14" spans="1:28" x14ac:dyDescent="0.25">
      <c r="B14" t="s">
        <v>34</v>
      </c>
      <c r="C14" t="s">
        <v>30</v>
      </c>
      <c r="D14" s="24" t="s">
        <v>130</v>
      </c>
      <c r="E14" s="1"/>
      <c r="G14" t="s">
        <v>35</v>
      </c>
      <c r="H14" s="1">
        <v>42551</v>
      </c>
      <c r="I14" s="1">
        <v>42276</v>
      </c>
      <c r="J14" s="29" t="s">
        <v>330</v>
      </c>
      <c r="K14" t="s">
        <v>33</v>
      </c>
      <c r="L14" t="b">
        <v>1</v>
      </c>
      <c r="M14" s="29" t="s">
        <v>330</v>
      </c>
      <c r="N14" s="1">
        <v>42276</v>
      </c>
      <c r="O14" t="s">
        <v>90</v>
      </c>
      <c r="Q14" t="b">
        <v>0</v>
      </c>
      <c r="R14" t="str">
        <f>IF(Table_licensing.accdb[[#This Row],[LEIE Discplinary Action]],"YES","")</f>
        <v/>
      </c>
      <c r="S14" s="29" t="s">
        <v>330</v>
      </c>
      <c r="T14" t="s">
        <v>302</v>
      </c>
      <c r="U14" t="b">
        <v>0</v>
      </c>
      <c r="V14" s="29" t="s">
        <v>330</v>
      </c>
      <c r="W14" s="29" t="s">
        <v>330</v>
      </c>
      <c r="X14" t="b">
        <v>0</v>
      </c>
      <c r="Y14" t="str">
        <f>IF(Table_licensing.accdb[[#This Row],[Removed from DDS CE Panel]],"YES","NO")</f>
        <v>NO</v>
      </c>
      <c r="AA14" s="1"/>
    </row>
    <row r="15" spans="1:28" x14ac:dyDescent="0.25">
      <c r="B15" t="s">
        <v>131</v>
      </c>
      <c r="C15" t="s">
        <v>132</v>
      </c>
      <c r="D15" s="24" t="s">
        <v>133</v>
      </c>
      <c r="E15" s="1"/>
      <c r="G15" t="s">
        <v>134</v>
      </c>
      <c r="H15" s="1">
        <v>42551</v>
      </c>
      <c r="I15" s="1">
        <v>42276</v>
      </c>
      <c r="J15" s="27"/>
      <c r="K15" t="s">
        <v>33</v>
      </c>
      <c r="L15" t="b">
        <v>0</v>
      </c>
      <c r="M15" s="27"/>
      <c r="N15" s="1">
        <v>42276</v>
      </c>
      <c r="O15" t="s">
        <v>90</v>
      </c>
      <c r="Q15" t="b">
        <v>0</v>
      </c>
      <c r="R15" t="str">
        <f>IF(Table_licensing.accdb[[#This Row],[LEIE Discplinary Action]],"YES","")</f>
        <v/>
      </c>
      <c r="S15" s="27"/>
      <c r="U15" t="b">
        <v>0</v>
      </c>
      <c r="V15" s="27"/>
      <c r="W15" s="27"/>
      <c r="X15" t="b">
        <v>0</v>
      </c>
      <c r="Y15" t="str">
        <f>IF(Table_licensing.accdb[[#This Row],[Removed from DDS CE Panel]],"YES","NO")</f>
        <v>NO</v>
      </c>
      <c r="AA15" s="1"/>
    </row>
    <row r="16" spans="1:28" x14ac:dyDescent="0.25">
      <c r="B16" t="s">
        <v>135</v>
      </c>
      <c r="C16" t="s">
        <v>132</v>
      </c>
      <c r="D16" s="24" t="s">
        <v>133</v>
      </c>
      <c r="E16" s="1"/>
      <c r="G16" t="s">
        <v>136</v>
      </c>
      <c r="H16" s="1">
        <v>42551</v>
      </c>
      <c r="I16" s="1">
        <v>42276</v>
      </c>
      <c r="J16" s="27"/>
      <c r="K16" t="s">
        <v>33</v>
      </c>
      <c r="L16" t="b">
        <v>0</v>
      </c>
      <c r="M16" s="27"/>
      <c r="N16" s="1">
        <v>42276</v>
      </c>
      <c r="O16" t="s">
        <v>90</v>
      </c>
      <c r="Q16" t="b">
        <v>0</v>
      </c>
      <c r="R16" t="str">
        <f>IF(Table_licensing.accdb[[#This Row],[LEIE Discplinary Action]],"YES","")</f>
        <v/>
      </c>
      <c r="S16" s="27"/>
      <c r="U16" t="b">
        <v>0</v>
      </c>
      <c r="V16" s="27"/>
      <c r="W16" s="27"/>
      <c r="X16" t="b">
        <v>0</v>
      </c>
      <c r="Y16" t="str">
        <f>IF(Table_licensing.accdb[[#This Row],[Removed from DDS CE Panel]],"YES","NO")</f>
        <v>NO</v>
      </c>
      <c r="AA16" s="1"/>
    </row>
    <row r="17" spans="1:27" x14ac:dyDescent="0.25">
      <c r="B17" t="s">
        <v>137</v>
      </c>
      <c r="C17" t="s">
        <v>132</v>
      </c>
      <c r="D17" s="24" t="s">
        <v>133</v>
      </c>
      <c r="E17" s="1"/>
      <c r="G17" t="s">
        <v>138</v>
      </c>
      <c r="H17" s="1">
        <v>42551</v>
      </c>
      <c r="I17" s="1">
        <v>42276</v>
      </c>
      <c r="J17" s="27"/>
      <c r="K17" t="s">
        <v>33</v>
      </c>
      <c r="L17" t="b">
        <v>0</v>
      </c>
      <c r="M17" s="27"/>
      <c r="N17" s="1">
        <v>42276</v>
      </c>
      <c r="O17" t="s">
        <v>90</v>
      </c>
      <c r="Q17" t="b">
        <v>0</v>
      </c>
      <c r="R17" t="str">
        <f>IF(Table_licensing.accdb[[#This Row],[LEIE Discplinary Action]],"YES","")</f>
        <v/>
      </c>
      <c r="S17" s="27"/>
      <c r="U17" t="b">
        <v>0</v>
      </c>
      <c r="V17" s="27"/>
      <c r="W17" s="27"/>
      <c r="X17" t="b">
        <v>0</v>
      </c>
      <c r="Y17" t="str">
        <f>IF(Table_licensing.accdb[[#This Row],[Removed from DDS CE Panel]],"YES","NO")</f>
        <v>NO</v>
      </c>
      <c r="AA17" s="1"/>
    </row>
    <row r="18" spans="1:27" x14ac:dyDescent="0.25">
      <c r="A18" t="s">
        <v>28</v>
      </c>
      <c r="B18" t="s">
        <v>139</v>
      </c>
      <c r="C18" t="s">
        <v>140</v>
      </c>
      <c r="D18" s="24" t="s">
        <v>141</v>
      </c>
      <c r="E18" s="1"/>
      <c r="G18" t="s">
        <v>222</v>
      </c>
      <c r="H18" s="1">
        <v>42369</v>
      </c>
      <c r="I18" s="1">
        <v>42276</v>
      </c>
      <c r="J18" s="27"/>
      <c r="K18" t="s">
        <v>33</v>
      </c>
      <c r="L18" t="b">
        <v>0</v>
      </c>
      <c r="M18" s="27"/>
      <c r="N18" s="1"/>
      <c r="O18" t="s">
        <v>90</v>
      </c>
      <c r="Q18" t="b">
        <v>0</v>
      </c>
      <c r="R18" t="str">
        <f>IF(Table_licensing.accdb[[#This Row],[LEIE Discplinary Action]],"YES","")</f>
        <v/>
      </c>
      <c r="S18" s="27"/>
      <c r="U18" t="b">
        <v>1</v>
      </c>
      <c r="V18" s="27"/>
      <c r="W18" s="27"/>
      <c r="X18" t="b">
        <v>0</v>
      </c>
      <c r="Y18" t="str">
        <f>IF(Table_licensing.accdb[[#This Row],[Removed from DDS CE Panel]],"YES","NO")</f>
        <v>NO</v>
      </c>
      <c r="AA18" s="1"/>
    </row>
    <row r="19" spans="1:27" x14ac:dyDescent="0.25">
      <c r="A19" t="s">
        <v>28</v>
      </c>
      <c r="B19" t="s">
        <v>142</v>
      </c>
      <c r="C19" t="s">
        <v>30</v>
      </c>
      <c r="D19" s="24" t="s">
        <v>37</v>
      </c>
      <c r="E19" s="1"/>
      <c r="G19" t="s">
        <v>42</v>
      </c>
      <c r="H19" s="1">
        <v>42551</v>
      </c>
      <c r="I19" s="1">
        <v>42276</v>
      </c>
      <c r="J19" s="27"/>
      <c r="K19" t="s">
        <v>33</v>
      </c>
      <c r="L19" t="b">
        <v>0</v>
      </c>
      <c r="M19" s="27"/>
      <c r="N19" s="1">
        <v>42276</v>
      </c>
      <c r="O19" t="s">
        <v>90</v>
      </c>
      <c r="Q19" t="b">
        <v>0</v>
      </c>
      <c r="R19" t="str">
        <f>IF(Table_licensing.accdb[[#This Row],[LEIE Discplinary Action]],"YES","")</f>
        <v/>
      </c>
      <c r="S19" s="27"/>
      <c r="U19" t="b">
        <v>0</v>
      </c>
      <c r="V19" s="27"/>
      <c r="W19" s="27"/>
      <c r="X19" t="b">
        <v>0</v>
      </c>
      <c r="Y19" t="str">
        <f>IF(Table_licensing.accdb[[#This Row],[Removed from DDS CE Panel]],"YES","NO")</f>
        <v>NO</v>
      </c>
      <c r="AA19" s="1"/>
    </row>
    <row r="20" spans="1:27" x14ac:dyDescent="0.25">
      <c r="A20" t="s">
        <v>28</v>
      </c>
      <c r="B20" t="s">
        <v>143</v>
      </c>
      <c r="C20" t="s">
        <v>91</v>
      </c>
      <c r="D20" s="24" t="s">
        <v>54</v>
      </c>
      <c r="E20" s="1"/>
      <c r="G20" t="s">
        <v>55</v>
      </c>
      <c r="H20" s="1">
        <v>42551</v>
      </c>
      <c r="I20" s="1">
        <v>42276</v>
      </c>
      <c r="J20" s="27"/>
      <c r="K20" t="s">
        <v>33</v>
      </c>
      <c r="L20" t="b">
        <v>0</v>
      </c>
      <c r="M20" s="27"/>
      <c r="N20" s="1">
        <v>42276</v>
      </c>
      <c r="O20" t="s">
        <v>90</v>
      </c>
      <c r="Q20" t="b">
        <v>0</v>
      </c>
      <c r="R20" t="str">
        <f>IF(Table_licensing.accdb[[#This Row],[LEIE Discplinary Action]],"YES","")</f>
        <v/>
      </c>
      <c r="S20" s="27"/>
      <c r="U20" t="b">
        <v>0</v>
      </c>
      <c r="V20" s="27"/>
      <c r="W20" s="27"/>
      <c r="X20" t="b">
        <v>0</v>
      </c>
      <c r="Y20" t="str">
        <f>IF(Table_licensing.accdb[[#This Row],[Removed from DDS CE Panel]],"YES","NO")</f>
        <v>NO</v>
      </c>
      <c r="AA20" s="1"/>
    </row>
    <row r="21" spans="1:27" x14ac:dyDescent="0.25">
      <c r="B21" t="s">
        <v>144</v>
      </c>
      <c r="C21" t="s">
        <v>132</v>
      </c>
      <c r="D21" s="24" t="s">
        <v>133</v>
      </c>
      <c r="E21" s="1"/>
      <c r="G21" t="s">
        <v>145</v>
      </c>
      <c r="H21" s="1">
        <v>42551</v>
      </c>
      <c r="I21" s="1">
        <v>42276</v>
      </c>
      <c r="J21" s="27"/>
      <c r="K21" t="s">
        <v>33</v>
      </c>
      <c r="L21" t="b">
        <v>0</v>
      </c>
      <c r="M21" s="27"/>
      <c r="N21" s="1">
        <v>42276</v>
      </c>
      <c r="O21" t="s">
        <v>90</v>
      </c>
      <c r="Q21" t="b">
        <v>0</v>
      </c>
      <c r="R21" t="str">
        <f>IF(Table_licensing.accdb[[#This Row],[LEIE Discplinary Action]],"YES","")</f>
        <v/>
      </c>
      <c r="S21" s="27"/>
      <c r="U21" t="b">
        <v>0</v>
      </c>
      <c r="V21" s="27"/>
      <c r="W21" s="27"/>
      <c r="X21" t="b">
        <v>0</v>
      </c>
      <c r="Y21" t="str">
        <f>IF(Table_licensing.accdb[[#This Row],[Removed from DDS CE Panel]],"YES","NO")</f>
        <v>NO</v>
      </c>
      <c r="AA21" s="1"/>
    </row>
    <row r="22" spans="1:27" x14ac:dyDescent="0.25">
      <c r="B22" t="s">
        <v>223</v>
      </c>
      <c r="C22" t="s">
        <v>132</v>
      </c>
      <c r="D22" s="24" t="s">
        <v>146</v>
      </c>
      <c r="E22" s="1"/>
      <c r="G22" t="s">
        <v>147</v>
      </c>
      <c r="H22" s="1">
        <v>42551</v>
      </c>
      <c r="I22" s="1">
        <v>42276</v>
      </c>
      <c r="J22" s="27"/>
      <c r="K22" t="s">
        <v>33</v>
      </c>
      <c r="L22" t="b">
        <v>0</v>
      </c>
      <c r="M22" s="27"/>
      <c r="N22" s="1">
        <v>42276</v>
      </c>
      <c r="O22" t="s">
        <v>90</v>
      </c>
      <c r="Q22" t="b">
        <v>0</v>
      </c>
      <c r="R22" t="str">
        <f>IF(Table_licensing.accdb[[#This Row],[LEIE Discplinary Action]],"YES","")</f>
        <v/>
      </c>
      <c r="S22" s="27"/>
      <c r="U22" t="b">
        <v>0</v>
      </c>
      <c r="V22" s="27"/>
      <c r="W22" s="27"/>
      <c r="X22" t="b">
        <v>0</v>
      </c>
      <c r="Y22" t="str">
        <f>IF(Table_licensing.accdb[[#This Row],[Removed from DDS CE Panel]],"YES","NO")</f>
        <v>NO</v>
      </c>
      <c r="AA22" s="1"/>
    </row>
    <row r="23" spans="1:27" x14ac:dyDescent="0.25">
      <c r="B23" t="s">
        <v>148</v>
      </c>
      <c r="C23" t="s">
        <v>132</v>
      </c>
      <c r="D23" s="24" t="s">
        <v>133</v>
      </c>
      <c r="E23" s="1"/>
      <c r="G23" t="s">
        <v>149</v>
      </c>
      <c r="H23" s="1">
        <v>42551</v>
      </c>
      <c r="I23" s="1">
        <v>42276</v>
      </c>
      <c r="J23" s="27"/>
      <c r="K23" t="s">
        <v>33</v>
      </c>
      <c r="L23" t="b">
        <v>1</v>
      </c>
      <c r="M23" s="27"/>
      <c r="N23" s="1">
        <v>42276</v>
      </c>
      <c r="O23" t="s">
        <v>90</v>
      </c>
      <c r="Q23" t="b">
        <v>0</v>
      </c>
      <c r="R23" t="str">
        <f>IF(Table_licensing.accdb[[#This Row],[LEIE Discplinary Action]],"YES","")</f>
        <v/>
      </c>
      <c r="S23" s="27"/>
      <c r="U23" t="b">
        <v>0</v>
      </c>
      <c r="V23" s="27"/>
      <c r="W23" s="27"/>
      <c r="X23" t="b">
        <v>0</v>
      </c>
      <c r="Y23" t="str">
        <f>IF(Table_licensing.accdb[[#This Row],[Removed from DDS CE Panel]],"YES","NO")</f>
        <v>NO</v>
      </c>
      <c r="AA23" s="1"/>
    </row>
    <row r="24" spans="1:27" x14ac:dyDescent="0.25">
      <c r="B24" t="s">
        <v>150</v>
      </c>
      <c r="C24" t="s">
        <v>132</v>
      </c>
      <c r="D24" s="24" t="s">
        <v>133</v>
      </c>
      <c r="E24" s="1"/>
      <c r="G24" t="s">
        <v>151</v>
      </c>
      <c r="H24" s="1">
        <v>42551</v>
      </c>
      <c r="I24" s="1">
        <v>42276</v>
      </c>
      <c r="J24" s="27"/>
      <c r="K24" t="s">
        <v>33</v>
      </c>
      <c r="L24" t="b">
        <v>1</v>
      </c>
      <c r="M24" s="27"/>
      <c r="N24" s="1">
        <v>42276</v>
      </c>
      <c r="O24" t="s">
        <v>90</v>
      </c>
      <c r="Q24" t="b">
        <v>0</v>
      </c>
      <c r="R24" t="str">
        <f>IF(Table_licensing.accdb[[#This Row],[LEIE Discplinary Action]],"YES","")</f>
        <v/>
      </c>
      <c r="S24" s="27"/>
      <c r="U24" t="b">
        <v>0</v>
      </c>
      <c r="V24" s="27"/>
      <c r="W24" s="27"/>
      <c r="X24" t="b">
        <v>0</v>
      </c>
      <c r="Y24" t="str">
        <f>IF(Table_licensing.accdb[[#This Row],[Removed from DDS CE Panel]],"YES","NO")</f>
        <v>NO</v>
      </c>
      <c r="AA24" s="1"/>
    </row>
    <row r="25" spans="1:27" x14ac:dyDescent="0.25">
      <c r="B25" t="s">
        <v>152</v>
      </c>
      <c r="C25" t="s">
        <v>25</v>
      </c>
      <c r="D25" s="24" t="s">
        <v>46</v>
      </c>
      <c r="E25" s="1">
        <v>42186</v>
      </c>
      <c r="G25" t="s">
        <v>153</v>
      </c>
      <c r="H25" s="1">
        <v>42882</v>
      </c>
      <c r="I25" s="1">
        <v>42276</v>
      </c>
      <c r="J25" s="27"/>
      <c r="K25" t="s">
        <v>33</v>
      </c>
      <c r="L25" t="b">
        <v>0</v>
      </c>
      <c r="M25" s="27"/>
      <c r="N25" s="1">
        <v>42276</v>
      </c>
      <c r="O25" t="s">
        <v>90</v>
      </c>
      <c r="Q25" t="b">
        <v>0</v>
      </c>
      <c r="R25" t="str">
        <f>IF(Table_licensing.accdb[[#This Row],[LEIE Discplinary Action]],"YES","")</f>
        <v/>
      </c>
      <c r="S25" s="27"/>
      <c r="U25" t="b">
        <v>0</v>
      </c>
      <c r="V25" s="27"/>
      <c r="W25" s="27"/>
      <c r="X25" t="b">
        <v>0</v>
      </c>
      <c r="Y25" t="str">
        <f>IF(Table_licensing.accdb[[#This Row],[Removed from DDS CE Panel]],"YES","NO")</f>
        <v>NO</v>
      </c>
      <c r="AA25" s="1"/>
    </row>
    <row r="26" spans="1:27" x14ac:dyDescent="0.25">
      <c r="B26" t="s">
        <v>154</v>
      </c>
      <c r="C26" t="s">
        <v>140</v>
      </c>
      <c r="D26" s="24" t="s">
        <v>141</v>
      </c>
      <c r="E26" s="1">
        <v>36892</v>
      </c>
      <c r="G26" t="s">
        <v>155</v>
      </c>
      <c r="H26" s="1">
        <v>42551</v>
      </c>
      <c r="I26" s="1">
        <v>42276</v>
      </c>
      <c r="J26" s="27"/>
      <c r="K26" t="s">
        <v>33</v>
      </c>
      <c r="L26" t="b">
        <v>0</v>
      </c>
      <c r="M26" s="27"/>
      <c r="N26" s="1">
        <v>42276</v>
      </c>
      <c r="O26" t="s">
        <v>90</v>
      </c>
      <c r="Q26" t="b">
        <v>0</v>
      </c>
      <c r="R26" t="str">
        <f>IF(Table_licensing.accdb[[#This Row],[LEIE Discplinary Action]],"YES","")</f>
        <v/>
      </c>
      <c r="S26" s="27"/>
      <c r="U26" t="b">
        <v>0</v>
      </c>
      <c r="V26" s="27"/>
      <c r="W26" s="27"/>
      <c r="X26" t="b">
        <v>0</v>
      </c>
      <c r="Y26" t="str">
        <f>IF(Table_licensing.accdb[[#This Row],[Removed from DDS CE Panel]],"YES","NO")</f>
        <v>NO</v>
      </c>
      <c r="AA26" s="1"/>
    </row>
    <row r="27" spans="1:27" x14ac:dyDescent="0.25">
      <c r="B27" t="s">
        <v>156</v>
      </c>
      <c r="C27" t="s">
        <v>132</v>
      </c>
      <c r="D27" s="24" t="s">
        <v>146</v>
      </c>
      <c r="E27" s="1">
        <v>42181</v>
      </c>
      <c r="G27" t="s">
        <v>157</v>
      </c>
      <c r="H27" s="1">
        <v>42551</v>
      </c>
      <c r="I27" s="1">
        <v>42276</v>
      </c>
      <c r="J27" s="27"/>
      <c r="K27" t="s">
        <v>33</v>
      </c>
      <c r="L27" t="b">
        <v>0</v>
      </c>
      <c r="M27" s="27"/>
      <c r="N27" s="1">
        <v>42276</v>
      </c>
      <c r="O27" t="s">
        <v>90</v>
      </c>
      <c r="Q27" t="b">
        <v>0</v>
      </c>
      <c r="R27" t="str">
        <f>IF(Table_licensing.accdb[[#This Row],[LEIE Discplinary Action]],"YES","")</f>
        <v/>
      </c>
      <c r="S27" s="27"/>
      <c r="U27" t="b">
        <v>0</v>
      </c>
      <c r="V27" s="27"/>
      <c r="W27" s="27"/>
      <c r="X27" t="b">
        <v>0</v>
      </c>
      <c r="Y27" t="str">
        <f>IF(Table_licensing.accdb[[#This Row],[Removed from DDS CE Panel]],"YES","NO")</f>
        <v>NO</v>
      </c>
      <c r="AA27" s="1"/>
    </row>
    <row r="28" spans="1:27" x14ac:dyDescent="0.25">
      <c r="B28" t="s">
        <v>158</v>
      </c>
      <c r="C28" t="s">
        <v>132</v>
      </c>
      <c r="D28" s="24" t="s">
        <v>146</v>
      </c>
      <c r="E28" s="1">
        <v>42180</v>
      </c>
      <c r="G28" t="s">
        <v>297</v>
      </c>
      <c r="H28" s="1">
        <v>42551</v>
      </c>
      <c r="I28" s="1">
        <v>42276</v>
      </c>
      <c r="J28" s="27"/>
      <c r="K28" t="s">
        <v>33</v>
      </c>
      <c r="L28" t="b">
        <v>0</v>
      </c>
      <c r="M28" s="27"/>
      <c r="N28" s="1">
        <v>42276</v>
      </c>
      <c r="O28" t="s">
        <v>90</v>
      </c>
      <c r="Q28" t="b">
        <v>0</v>
      </c>
      <c r="R28" t="str">
        <f>IF(Table_licensing.accdb[[#This Row],[LEIE Discplinary Action]],"YES","")</f>
        <v/>
      </c>
      <c r="S28" s="27"/>
      <c r="U28" t="b">
        <v>0</v>
      </c>
      <c r="V28" s="27"/>
      <c r="W28" s="27"/>
      <c r="X28" t="b">
        <v>0</v>
      </c>
      <c r="Y28" t="str">
        <f>IF(Table_licensing.accdb[[#This Row],[Removed from DDS CE Panel]],"YES","NO")</f>
        <v>NO</v>
      </c>
      <c r="AA28" s="1"/>
    </row>
    <row r="29" spans="1:27" x14ac:dyDescent="0.25">
      <c r="B29" t="s">
        <v>159</v>
      </c>
      <c r="C29" t="s">
        <v>132</v>
      </c>
      <c r="D29" s="24" t="s">
        <v>133</v>
      </c>
      <c r="E29" s="1">
        <v>42180</v>
      </c>
      <c r="G29" t="s">
        <v>160</v>
      </c>
      <c r="H29" s="1">
        <v>42551</v>
      </c>
      <c r="I29" s="1">
        <v>42276</v>
      </c>
      <c r="J29" s="27"/>
      <c r="K29" t="s">
        <v>33</v>
      </c>
      <c r="L29" t="b">
        <v>0</v>
      </c>
      <c r="M29" s="27"/>
      <c r="N29" s="1">
        <v>42276</v>
      </c>
      <c r="O29" t="s">
        <v>90</v>
      </c>
      <c r="Q29" t="b">
        <v>0</v>
      </c>
      <c r="R29" t="str">
        <f>IF(Table_licensing.accdb[[#This Row],[LEIE Discplinary Action]],"YES","")</f>
        <v/>
      </c>
      <c r="S29" s="27"/>
      <c r="U29" t="b">
        <v>0</v>
      </c>
      <c r="V29" s="27"/>
      <c r="W29" s="27"/>
      <c r="X29" t="b">
        <v>0</v>
      </c>
      <c r="Y29" t="str">
        <f>IF(Table_licensing.accdb[[#This Row],[Removed from DDS CE Panel]],"YES","NO")</f>
        <v>NO</v>
      </c>
      <c r="AA29" s="1"/>
    </row>
    <row r="30" spans="1:27" x14ac:dyDescent="0.25">
      <c r="B30" t="s">
        <v>161</v>
      </c>
      <c r="C30" t="s">
        <v>132</v>
      </c>
      <c r="D30" s="24" t="s">
        <v>133</v>
      </c>
      <c r="E30" s="1"/>
      <c r="G30" t="s">
        <v>162</v>
      </c>
      <c r="H30" s="1">
        <v>42551</v>
      </c>
      <c r="I30" s="1">
        <v>42276</v>
      </c>
      <c r="J30" s="27"/>
      <c r="K30" t="s">
        <v>33</v>
      </c>
      <c r="L30" t="b">
        <v>0</v>
      </c>
      <c r="M30" s="27"/>
      <c r="N30" s="1">
        <v>42276</v>
      </c>
      <c r="O30" t="s">
        <v>90</v>
      </c>
      <c r="Q30" t="b">
        <v>0</v>
      </c>
      <c r="R30" t="str">
        <f>IF(Table_licensing.accdb[[#This Row],[LEIE Discplinary Action]],"YES","")</f>
        <v/>
      </c>
      <c r="S30" s="27"/>
      <c r="U30" t="b">
        <v>0</v>
      </c>
      <c r="V30" s="27"/>
      <c r="W30" s="27"/>
      <c r="X30" t="b">
        <v>0</v>
      </c>
      <c r="Y30" t="str">
        <f>IF(Table_licensing.accdb[[#This Row],[Removed from DDS CE Panel]],"YES","NO")</f>
        <v>NO</v>
      </c>
      <c r="AA30" s="1"/>
    </row>
    <row r="31" spans="1:27" x14ac:dyDescent="0.25">
      <c r="B31" t="s">
        <v>163</v>
      </c>
      <c r="C31" t="s">
        <v>132</v>
      </c>
      <c r="D31" s="24" t="s">
        <v>133</v>
      </c>
      <c r="E31" s="1">
        <v>42180</v>
      </c>
      <c r="G31" t="s">
        <v>164</v>
      </c>
      <c r="H31" s="1">
        <v>42551</v>
      </c>
      <c r="I31" s="1">
        <v>42276</v>
      </c>
      <c r="J31" s="27"/>
      <c r="K31" t="s">
        <v>33</v>
      </c>
      <c r="L31" t="b">
        <v>0</v>
      </c>
      <c r="M31" s="27"/>
      <c r="N31" s="1">
        <v>42180</v>
      </c>
      <c r="O31" t="s">
        <v>90</v>
      </c>
      <c r="Q31" t="b">
        <v>0</v>
      </c>
      <c r="R31" t="str">
        <f>IF(Table_licensing.accdb[[#This Row],[LEIE Discplinary Action]],"YES","")</f>
        <v/>
      </c>
      <c r="S31" s="27"/>
      <c r="U31" t="b">
        <v>0</v>
      </c>
      <c r="V31" s="27"/>
      <c r="W31" s="27"/>
      <c r="X31" t="b">
        <v>0</v>
      </c>
      <c r="Y31" t="str">
        <f>IF(Table_licensing.accdb[[#This Row],[Removed from DDS CE Panel]],"YES","NO")</f>
        <v>NO</v>
      </c>
      <c r="AA31" s="1"/>
    </row>
    <row r="32" spans="1:27" x14ac:dyDescent="0.25">
      <c r="B32" t="s">
        <v>165</v>
      </c>
      <c r="C32" t="s">
        <v>132</v>
      </c>
      <c r="D32" s="24" t="s">
        <v>133</v>
      </c>
      <c r="E32" s="1">
        <v>42180</v>
      </c>
      <c r="G32" t="s">
        <v>166</v>
      </c>
      <c r="H32" s="1">
        <v>42551</v>
      </c>
      <c r="I32" s="1">
        <v>42276</v>
      </c>
      <c r="J32" s="27"/>
      <c r="K32" t="s">
        <v>33</v>
      </c>
      <c r="L32" t="b">
        <v>0</v>
      </c>
      <c r="M32" s="27"/>
      <c r="N32" s="1">
        <v>42276</v>
      </c>
      <c r="O32" t="s">
        <v>90</v>
      </c>
      <c r="Q32" t="b">
        <v>0</v>
      </c>
      <c r="R32" t="str">
        <f>IF(Table_licensing.accdb[[#This Row],[LEIE Discplinary Action]],"YES","")</f>
        <v/>
      </c>
      <c r="S32" s="27"/>
      <c r="U32" t="b">
        <v>0</v>
      </c>
      <c r="V32" s="27"/>
      <c r="W32" s="27"/>
      <c r="X32" t="b">
        <v>0</v>
      </c>
      <c r="Y32" t="str">
        <f>IF(Table_licensing.accdb[[#This Row],[Removed from DDS CE Panel]],"YES","NO")</f>
        <v>NO</v>
      </c>
      <c r="AA32" s="1"/>
    </row>
    <row r="33" spans="1:27" x14ac:dyDescent="0.25">
      <c r="B33" t="s">
        <v>167</v>
      </c>
      <c r="C33" t="s">
        <v>132</v>
      </c>
      <c r="D33" s="24" t="s">
        <v>133</v>
      </c>
      <c r="E33" s="1">
        <v>42180</v>
      </c>
      <c r="G33" t="s">
        <v>168</v>
      </c>
      <c r="H33" s="1">
        <v>42551</v>
      </c>
      <c r="I33" s="1">
        <v>42276</v>
      </c>
      <c r="J33" s="27"/>
      <c r="K33" t="s">
        <v>33</v>
      </c>
      <c r="L33" t="b">
        <v>0</v>
      </c>
      <c r="M33" s="27"/>
      <c r="N33" s="1">
        <v>42276</v>
      </c>
      <c r="O33" t="s">
        <v>90</v>
      </c>
      <c r="Q33" t="b">
        <v>0</v>
      </c>
      <c r="R33" t="str">
        <f>IF(Table_licensing.accdb[[#This Row],[LEIE Discplinary Action]],"YES","")</f>
        <v/>
      </c>
      <c r="S33" s="27"/>
      <c r="U33" t="b">
        <v>0</v>
      </c>
      <c r="V33" s="27"/>
      <c r="W33" s="27"/>
      <c r="X33" t="b">
        <v>0</v>
      </c>
      <c r="Y33" t="str">
        <f>IF(Table_licensing.accdb[[#This Row],[Removed from DDS CE Panel]],"YES","NO")</f>
        <v>NO</v>
      </c>
      <c r="AA33" s="1"/>
    </row>
    <row r="34" spans="1:27" x14ac:dyDescent="0.25">
      <c r="B34" t="s">
        <v>169</v>
      </c>
      <c r="C34" t="s">
        <v>132</v>
      </c>
      <c r="D34" s="24" t="s">
        <v>133</v>
      </c>
      <c r="E34" s="1">
        <v>42180</v>
      </c>
      <c r="G34" t="s">
        <v>170</v>
      </c>
      <c r="H34" s="1">
        <v>42551</v>
      </c>
      <c r="I34" s="1">
        <v>42276</v>
      </c>
      <c r="J34" s="27"/>
      <c r="K34" t="s">
        <v>33</v>
      </c>
      <c r="L34" t="b">
        <v>0</v>
      </c>
      <c r="M34" s="27"/>
      <c r="N34" s="1">
        <v>42276</v>
      </c>
      <c r="O34" t="s">
        <v>90</v>
      </c>
      <c r="Q34" t="b">
        <v>0</v>
      </c>
      <c r="R34" t="str">
        <f>IF(Table_licensing.accdb[[#This Row],[LEIE Discplinary Action]],"YES","")</f>
        <v/>
      </c>
      <c r="S34" s="27"/>
      <c r="U34" t="b">
        <v>0</v>
      </c>
      <c r="V34" s="27"/>
      <c r="W34" s="27"/>
      <c r="X34" t="b">
        <v>0</v>
      </c>
      <c r="Y34" t="str">
        <f>IF(Table_licensing.accdb[[#This Row],[Removed from DDS CE Panel]],"YES","NO")</f>
        <v>NO</v>
      </c>
      <c r="AA34" s="1"/>
    </row>
    <row r="35" spans="1:27" x14ac:dyDescent="0.25">
      <c r="B35" t="s">
        <v>171</v>
      </c>
      <c r="C35" t="s">
        <v>51</v>
      </c>
      <c r="D35" s="24" t="s">
        <v>52</v>
      </c>
      <c r="E35" s="1">
        <v>42546</v>
      </c>
      <c r="G35" t="s">
        <v>89</v>
      </c>
      <c r="H35" s="1">
        <v>42551</v>
      </c>
      <c r="I35" s="1">
        <v>42276</v>
      </c>
      <c r="J35" s="27"/>
      <c r="K35" t="s">
        <v>33</v>
      </c>
      <c r="L35" t="b">
        <v>0</v>
      </c>
      <c r="M35" s="27"/>
      <c r="N35" s="1">
        <v>42276</v>
      </c>
      <c r="O35" t="s">
        <v>90</v>
      </c>
      <c r="Q35" t="b">
        <v>0</v>
      </c>
      <c r="R35" t="str">
        <f>IF(Table_licensing.accdb[[#This Row],[LEIE Discplinary Action]],"YES","")</f>
        <v/>
      </c>
      <c r="S35" s="27"/>
      <c r="U35" t="b">
        <v>0</v>
      </c>
      <c r="V35" s="27"/>
      <c r="W35" s="27"/>
      <c r="X35" t="b">
        <v>0</v>
      </c>
      <c r="Y35" t="str">
        <f>IF(Table_licensing.accdb[[#This Row],[Removed from DDS CE Panel]],"YES","NO")</f>
        <v>NO</v>
      </c>
      <c r="AA35" s="1"/>
    </row>
    <row r="36" spans="1:27" ht="30" x14ac:dyDescent="0.25">
      <c r="B36" t="s">
        <v>172</v>
      </c>
      <c r="C36" t="s">
        <v>61</v>
      </c>
      <c r="D36" s="24" t="s">
        <v>173</v>
      </c>
      <c r="E36" s="1">
        <v>42217</v>
      </c>
      <c r="G36" t="s">
        <v>174</v>
      </c>
      <c r="H36" s="1">
        <v>42551</v>
      </c>
      <c r="I36" s="1">
        <v>42276</v>
      </c>
      <c r="J36" s="27"/>
      <c r="K36" t="s">
        <v>33</v>
      </c>
      <c r="L36" t="b">
        <v>1</v>
      </c>
      <c r="M36" s="27"/>
      <c r="N36" s="1">
        <v>42276</v>
      </c>
      <c r="O36" t="s">
        <v>90</v>
      </c>
      <c r="Q36" t="b">
        <v>0</v>
      </c>
      <c r="R36" t="str">
        <f>IF(Table_licensing.accdb[[#This Row],[LEIE Discplinary Action]],"YES","")</f>
        <v/>
      </c>
      <c r="S36" s="27"/>
      <c r="U36" t="b">
        <v>0</v>
      </c>
      <c r="V36" s="27"/>
      <c r="W36" s="27"/>
      <c r="X36" t="b">
        <v>0</v>
      </c>
      <c r="Y36" t="str">
        <f>IF(Table_licensing.accdb[[#This Row],[Removed from DDS CE Panel]],"YES","NO")</f>
        <v>NO</v>
      </c>
      <c r="AA36" s="1"/>
    </row>
    <row r="37" spans="1:27" ht="30" x14ac:dyDescent="0.25">
      <c r="B37" t="s">
        <v>113</v>
      </c>
      <c r="C37" t="s">
        <v>114</v>
      </c>
      <c r="D37" s="24" t="s">
        <v>224</v>
      </c>
      <c r="E37" s="1"/>
      <c r="G37" t="s">
        <v>225</v>
      </c>
      <c r="H37" s="1">
        <v>42613</v>
      </c>
      <c r="I37" s="1">
        <v>42276</v>
      </c>
      <c r="J37" s="27"/>
      <c r="K37" t="s">
        <v>33</v>
      </c>
      <c r="L37" t="b">
        <v>0</v>
      </c>
      <c r="M37" s="27"/>
      <c r="N37" s="1"/>
      <c r="O37" t="s">
        <v>90</v>
      </c>
      <c r="Q37" t="b">
        <v>0</v>
      </c>
      <c r="R37" t="str">
        <f>IF(Table_licensing.accdb[[#This Row],[LEIE Discplinary Action]],"YES","")</f>
        <v/>
      </c>
      <c r="S37" s="27"/>
      <c r="U37" t="b">
        <v>0</v>
      </c>
      <c r="V37" s="27"/>
      <c r="W37" s="27"/>
      <c r="X37" t="b">
        <v>0</v>
      </c>
      <c r="Y37" t="str">
        <f>IF(Table_licensing.accdb[[#This Row],[Removed from DDS CE Panel]],"YES","NO")</f>
        <v>NO</v>
      </c>
      <c r="AA37" s="1"/>
    </row>
    <row r="38" spans="1:27" x14ac:dyDescent="0.25">
      <c r="B38" t="s">
        <v>226</v>
      </c>
      <c r="C38" t="s">
        <v>116</v>
      </c>
      <c r="D38" s="24" t="s">
        <v>117</v>
      </c>
      <c r="E38" s="1"/>
      <c r="G38" t="s">
        <v>227</v>
      </c>
      <c r="H38" s="1">
        <v>42368</v>
      </c>
      <c r="I38" s="1">
        <v>42223</v>
      </c>
      <c r="J38" s="27"/>
      <c r="K38" t="s">
        <v>33</v>
      </c>
      <c r="L38" t="b">
        <v>0</v>
      </c>
      <c r="M38" s="27"/>
      <c r="N38" s="1"/>
      <c r="O38" t="s">
        <v>90</v>
      </c>
      <c r="Q38" t="b">
        <v>0</v>
      </c>
      <c r="R38" t="str">
        <f>IF(Table_licensing.accdb[[#This Row],[LEIE Discplinary Action]],"YES","")</f>
        <v/>
      </c>
      <c r="S38" s="27"/>
      <c r="U38" t="b">
        <v>0</v>
      </c>
      <c r="V38" s="27"/>
      <c r="W38" s="27"/>
      <c r="X38" t="b">
        <v>0</v>
      </c>
      <c r="Y38" t="str">
        <f>IF(Table_licensing.accdb[[#This Row],[Removed from DDS CE Panel]],"YES","NO")</f>
        <v>NO</v>
      </c>
      <c r="AA38" s="1"/>
    </row>
    <row r="39" spans="1:27" x14ac:dyDescent="0.25">
      <c r="B39" t="s">
        <v>226</v>
      </c>
      <c r="C39" t="s">
        <v>116</v>
      </c>
      <c r="D39" s="24" t="s">
        <v>117</v>
      </c>
      <c r="E39" s="1"/>
      <c r="G39" t="s">
        <v>228</v>
      </c>
      <c r="H39" s="1">
        <v>42368</v>
      </c>
      <c r="I39" s="1">
        <v>42192</v>
      </c>
      <c r="J39" s="27"/>
      <c r="K39" t="s">
        <v>33</v>
      </c>
      <c r="L39" t="b">
        <v>0</v>
      </c>
      <c r="M39" s="27"/>
      <c r="N39" s="1"/>
      <c r="O39" t="s">
        <v>90</v>
      </c>
      <c r="Q39" t="b">
        <v>0</v>
      </c>
      <c r="R39" t="str">
        <f>IF(Table_licensing.accdb[[#This Row],[LEIE Discplinary Action]],"YES","")</f>
        <v/>
      </c>
      <c r="S39" s="27"/>
      <c r="U39" t="b">
        <v>0</v>
      </c>
      <c r="V39" s="27"/>
      <c r="W39" s="27"/>
      <c r="X39" t="b">
        <v>0</v>
      </c>
      <c r="Y39" t="str">
        <f>IF(Table_licensing.accdb[[#This Row],[Removed from DDS CE Panel]],"YES","NO")</f>
        <v>NO</v>
      </c>
      <c r="AA39" s="1"/>
    </row>
    <row r="40" spans="1:27" x14ac:dyDescent="0.25">
      <c r="B40" t="s">
        <v>226</v>
      </c>
      <c r="C40" t="s">
        <v>116</v>
      </c>
      <c r="D40" s="24" t="s">
        <v>117</v>
      </c>
      <c r="E40" s="1"/>
      <c r="G40" t="s">
        <v>229</v>
      </c>
      <c r="H40" s="1">
        <v>42734</v>
      </c>
      <c r="I40" s="1">
        <v>42243</v>
      </c>
      <c r="J40" s="27"/>
      <c r="K40" t="s">
        <v>33</v>
      </c>
      <c r="L40" t="b">
        <v>0</v>
      </c>
      <c r="M40" s="27"/>
      <c r="N40" s="1">
        <v>42243</v>
      </c>
      <c r="O40" t="s">
        <v>90</v>
      </c>
      <c r="Q40" t="b">
        <v>0</v>
      </c>
      <c r="R40" t="str">
        <f>IF(Table_licensing.accdb[[#This Row],[LEIE Discplinary Action]],"YES","")</f>
        <v/>
      </c>
      <c r="S40" s="27"/>
      <c r="U40" t="b">
        <v>0</v>
      </c>
      <c r="V40" s="27"/>
      <c r="W40" s="27"/>
      <c r="X40" t="b">
        <v>0</v>
      </c>
      <c r="Y40" t="str">
        <f>IF(Table_licensing.accdb[[#This Row],[Removed from DDS CE Panel]],"YES","NO")</f>
        <v>NO</v>
      </c>
      <c r="AA40" s="1"/>
    </row>
    <row r="41" spans="1:27" x14ac:dyDescent="0.25">
      <c r="B41" t="s">
        <v>226</v>
      </c>
      <c r="C41" t="s">
        <v>116</v>
      </c>
      <c r="D41" s="24" t="s">
        <v>117</v>
      </c>
      <c r="E41" s="1"/>
      <c r="G41" t="s">
        <v>230</v>
      </c>
      <c r="H41" s="1">
        <v>42734</v>
      </c>
      <c r="I41" s="1">
        <v>42223</v>
      </c>
      <c r="J41" s="27"/>
      <c r="K41" t="s">
        <v>33</v>
      </c>
      <c r="L41" t="b">
        <v>0</v>
      </c>
      <c r="M41" s="27"/>
      <c r="N41" s="1"/>
      <c r="O41" t="s">
        <v>90</v>
      </c>
      <c r="Q41" t="b">
        <v>0</v>
      </c>
      <c r="R41" t="str">
        <f>IF(Table_licensing.accdb[[#This Row],[LEIE Discplinary Action]],"YES","")</f>
        <v/>
      </c>
      <c r="S41" s="27"/>
      <c r="U41" t="b">
        <v>0</v>
      </c>
      <c r="V41" s="27"/>
      <c r="W41" s="27"/>
      <c r="X41" t="b">
        <v>0</v>
      </c>
      <c r="Y41" t="str">
        <f>IF(Table_licensing.accdb[[#This Row],[Removed from DDS CE Panel]],"YES","NO")</f>
        <v>NO</v>
      </c>
      <c r="AA41" s="1"/>
    </row>
    <row r="42" spans="1:27" x14ac:dyDescent="0.25">
      <c r="A42" t="s">
        <v>28</v>
      </c>
      <c r="B42" t="s">
        <v>175</v>
      </c>
      <c r="C42" t="s">
        <v>118</v>
      </c>
      <c r="D42" s="24" t="s">
        <v>119</v>
      </c>
      <c r="E42" s="1">
        <v>42018</v>
      </c>
      <c r="F42" t="s">
        <v>176</v>
      </c>
      <c r="G42" t="s">
        <v>128</v>
      </c>
      <c r="H42" s="1">
        <v>42551</v>
      </c>
      <c r="I42" s="1">
        <v>42276</v>
      </c>
      <c r="J42" s="27"/>
      <c r="K42" t="s">
        <v>33</v>
      </c>
      <c r="L42" t="b">
        <v>0</v>
      </c>
      <c r="M42" s="27"/>
      <c r="N42" s="1">
        <v>42276</v>
      </c>
      <c r="O42" t="s">
        <v>90</v>
      </c>
      <c r="Q42" t="b">
        <v>0</v>
      </c>
      <c r="R42" t="str">
        <f>IF(Table_licensing.accdb[[#This Row],[LEIE Discplinary Action]],"YES","")</f>
        <v/>
      </c>
      <c r="S42" s="27"/>
      <c r="T42" t="s">
        <v>303</v>
      </c>
      <c r="U42" t="b">
        <v>0</v>
      </c>
      <c r="V42" s="27"/>
      <c r="W42" s="27"/>
      <c r="X42" t="b">
        <v>0</v>
      </c>
      <c r="Y42" t="str">
        <f>IF(Table_licensing.accdb[[#This Row],[Removed from DDS CE Panel]],"YES","NO")</f>
        <v>NO</v>
      </c>
      <c r="AA42" s="1"/>
    </row>
    <row r="43" spans="1:27" x14ac:dyDescent="0.25">
      <c r="B43" t="s">
        <v>226</v>
      </c>
      <c r="C43" t="s">
        <v>116</v>
      </c>
      <c r="D43" s="24" t="s">
        <v>117</v>
      </c>
      <c r="E43" s="1"/>
      <c r="G43" t="s">
        <v>231</v>
      </c>
      <c r="H43" s="1">
        <v>42734</v>
      </c>
      <c r="I43" s="1">
        <v>42223</v>
      </c>
      <c r="J43" s="27"/>
      <c r="K43" t="s">
        <v>33</v>
      </c>
      <c r="L43" t="b">
        <v>0</v>
      </c>
      <c r="M43" s="27"/>
      <c r="N43" s="1"/>
      <c r="O43" t="s">
        <v>90</v>
      </c>
      <c r="Q43" t="b">
        <v>0</v>
      </c>
      <c r="R43" t="str">
        <f>IF(Table_licensing.accdb[[#This Row],[LEIE Discplinary Action]],"YES","")</f>
        <v/>
      </c>
      <c r="S43" s="27"/>
      <c r="T43" t="s">
        <v>304</v>
      </c>
      <c r="U43" t="b">
        <v>0</v>
      </c>
      <c r="V43" s="27"/>
      <c r="W43" s="27"/>
      <c r="X43" t="b">
        <v>0</v>
      </c>
      <c r="Y43" t="str">
        <f>IF(Table_licensing.accdb[[#This Row],[Removed from DDS CE Panel]],"YES","NO")</f>
        <v>NO</v>
      </c>
      <c r="AA43" s="1"/>
    </row>
    <row r="44" spans="1:27" x14ac:dyDescent="0.25">
      <c r="B44" t="s">
        <v>226</v>
      </c>
      <c r="C44" t="s">
        <v>116</v>
      </c>
      <c r="D44" s="24" t="s">
        <v>117</v>
      </c>
      <c r="E44" s="1"/>
      <c r="G44" t="s">
        <v>232</v>
      </c>
      <c r="H44" s="1">
        <v>42734</v>
      </c>
      <c r="I44" s="1">
        <v>42223</v>
      </c>
      <c r="J44" s="27"/>
      <c r="K44" t="s">
        <v>33</v>
      </c>
      <c r="L44" t="b">
        <v>0</v>
      </c>
      <c r="M44" s="27"/>
      <c r="N44" s="1"/>
      <c r="O44" t="s">
        <v>90</v>
      </c>
      <c r="Q44" t="b">
        <v>0</v>
      </c>
      <c r="R44" t="str">
        <f>IF(Table_licensing.accdb[[#This Row],[LEIE Discplinary Action]],"YES","")</f>
        <v/>
      </c>
      <c r="S44" s="27"/>
      <c r="U44" t="b">
        <v>0</v>
      </c>
      <c r="V44" s="27"/>
      <c r="W44" s="27"/>
      <c r="X44" t="b">
        <v>0</v>
      </c>
      <c r="Y44" t="str">
        <f>IF(Table_licensing.accdb[[#This Row],[Removed from DDS CE Panel]],"YES","NO")</f>
        <v>NO</v>
      </c>
      <c r="AA44" s="1"/>
    </row>
    <row r="45" spans="1:27" x14ac:dyDescent="0.25">
      <c r="B45" t="s">
        <v>226</v>
      </c>
      <c r="C45" t="s">
        <v>116</v>
      </c>
      <c r="D45" s="24" t="s">
        <v>117</v>
      </c>
      <c r="E45" s="1"/>
      <c r="G45" t="s">
        <v>233</v>
      </c>
      <c r="H45" s="1">
        <v>42734</v>
      </c>
      <c r="I45" s="1">
        <v>42223</v>
      </c>
      <c r="J45" s="27"/>
      <c r="K45" t="s">
        <v>33</v>
      </c>
      <c r="L45" t="b">
        <v>0</v>
      </c>
      <c r="M45" s="27"/>
      <c r="N45" s="1"/>
      <c r="O45" t="s">
        <v>90</v>
      </c>
      <c r="Q45" t="b">
        <v>0</v>
      </c>
      <c r="R45" t="str">
        <f>IF(Table_licensing.accdb[[#This Row],[LEIE Discplinary Action]],"YES","")</f>
        <v/>
      </c>
      <c r="S45" s="27"/>
      <c r="U45" t="b">
        <v>0</v>
      </c>
      <c r="V45" s="27"/>
      <c r="W45" s="27"/>
      <c r="X45" t="b">
        <v>0</v>
      </c>
      <c r="Y45" t="str">
        <f>IF(Table_licensing.accdb[[#This Row],[Removed from DDS CE Panel]],"YES","NO")</f>
        <v>NO</v>
      </c>
      <c r="AA45" s="1"/>
    </row>
    <row r="46" spans="1:27" x14ac:dyDescent="0.25">
      <c r="B46" t="s">
        <v>226</v>
      </c>
      <c r="C46" t="s">
        <v>116</v>
      </c>
      <c r="D46" s="24" t="s">
        <v>117</v>
      </c>
      <c r="E46" s="1"/>
      <c r="G46" t="s">
        <v>234</v>
      </c>
      <c r="H46" s="1">
        <v>42368</v>
      </c>
      <c r="I46" s="1">
        <v>42223</v>
      </c>
      <c r="J46" s="27"/>
      <c r="K46" t="s">
        <v>33</v>
      </c>
      <c r="L46" t="b">
        <v>0</v>
      </c>
      <c r="M46" s="27"/>
      <c r="N46" s="1"/>
      <c r="O46" t="s">
        <v>90</v>
      </c>
      <c r="Q46" t="b">
        <v>0</v>
      </c>
      <c r="R46" t="str">
        <f>IF(Table_licensing.accdb[[#This Row],[LEIE Discplinary Action]],"YES","")</f>
        <v/>
      </c>
      <c r="S46" s="27"/>
      <c r="T46" t="s">
        <v>305</v>
      </c>
      <c r="U46" t="b">
        <v>0</v>
      </c>
      <c r="V46" s="27"/>
      <c r="W46" s="27"/>
      <c r="X46" t="b">
        <v>0</v>
      </c>
      <c r="Y46" t="str">
        <f>IF(Table_licensing.accdb[[#This Row],[Removed from DDS CE Panel]],"YES","NO")</f>
        <v>NO</v>
      </c>
      <c r="AA46" s="1"/>
    </row>
    <row r="47" spans="1:27" x14ac:dyDescent="0.25">
      <c r="B47" t="s">
        <v>226</v>
      </c>
      <c r="C47" t="s">
        <v>116</v>
      </c>
      <c r="D47" s="24" t="s">
        <v>117</v>
      </c>
      <c r="E47" s="1"/>
      <c r="G47" t="s">
        <v>235</v>
      </c>
      <c r="H47" s="1">
        <v>42734</v>
      </c>
      <c r="I47" s="1">
        <v>42223</v>
      </c>
      <c r="J47" s="27"/>
      <c r="K47" t="s">
        <v>33</v>
      </c>
      <c r="L47" t="b">
        <v>0</v>
      </c>
      <c r="M47" s="27"/>
      <c r="N47" s="1"/>
      <c r="O47" t="s">
        <v>90</v>
      </c>
      <c r="Q47" t="b">
        <v>0</v>
      </c>
      <c r="R47" t="str">
        <f>IF(Table_licensing.accdb[[#This Row],[LEIE Discplinary Action]],"YES","")</f>
        <v/>
      </c>
      <c r="S47" s="27"/>
      <c r="U47" t="b">
        <v>0</v>
      </c>
      <c r="V47" s="27"/>
      <c r="W47" s="27"/>
      <c r="X47" t="b">
        <v>0</v>
      </c>
      <c r="Y47" t="str">
        <f>IF(Table_licensing.accdb[[#This Row],[Removed from DDS CE Panel]],"YES","NO")</f>
        <v>NO</v>
      </c>
      <c r="AA47" s="1"/>
    </row>
    <row r="48" spans="1:27" x14ac:dyDescent="0.25">
      <c r="B48" t="s">
        <v>226</v>
      </c>
      <c r="C48" t="s">
        <v>116</v>
      </c>
      <c r="D48" s="24" t="s">
        <v>117</v>
      </c>
      <c r="E48" s="1"/>
      <c r="G48" t="s">
        <v>236</v>
      </c>
      <c r="H48" s="1">
        <v>42368</v>
      </c>
      <c r="I48" s="1">
        <v>42223</v>
      </c>
      <c r="J48" s="27"/>
      <c r="K48" t="s">
        <v>33</v>
      </c>
      <c r="L48" t="b">
        <v>0</v>
      </c>
      <c r="M48" s="27"/>
      <c r="N48" s="1"/>
      <c r="O48" t="s">
        <v>90</v>
      </c>
      <c r="Q48" t="b">
        <v>0</v>
      </c>
      <c r="R48" t="str">
        <f>IF(Table_licensing.accdb[[#This Row],[LEIE Discplinary Action]],"YES","")</f>
        <v/>
      </c>
      <c r="S48" s="27"/>
      <c r="U48" t="b">
        <v>0</v>
      </c>
      <c r="V48" s="27"/>
      <c r="W48" s="27"/>
      <c r="X48" t="b">
        <v>0</v>
      </c>
      <c r="Y48" t="str">
        <f>IF(Table_licensing.accdb[[#This Row],[Removed from DDS CE Panel]],"YES","NO")</f>
        <v>NO</v>
      </c>
      <c r="AA48" s="1"/>
    </row>
    <row r="49" spans="1:27" x14ac:dyDescent="0.25">
      <c r="B49" t="s">
        <v>226</v>
      </c>
      <c r="C49" t="s">
        <v>116</v>
      </c>
      <c r="D49" s="24" t="s">
        <v>117</v>
      </c>
      <c r="E49" s="1"/>
      <c r="G49" t="s">
        <v>237</v>
      </c>
      <c r="H49" s="1">
        <v>42368</v>
      </c>
      <c r="I49" s="1">
        <v>42223</v>
      </c>
      <c r="J49" s="27"/>
      <c r="K49" t="s">
        <v>33</v>
      </c>
      <c r="L49" t="b">
        <v>0</v>
      </c>
      <c r="M49" s="27"/>
      <c r="N49" s="1"/>
      <c r="O49" t="s">
        <v>90</v>
      </c>
      <c r="Q49" t="b">
        <v>0</v>
      </c>
      <c r="R49" t="str">
        <f>IF(Table_licensing.accdb[[#This Row],[LEIE Discplinary Action]],"YES","")</f>
        <v/>
      </c>
      <c r="S49" s="27"/>
      <c r="U49" t="b">
        <v>0</v>
      </c>
      <c r="V49" s="27"/>
      <c r="W49" s="27"/>
      <c r="X49" t="b">
        <v>0</v>
      </c>
      <c r="Y49" t="str">
        <f>IF(Table_licensing.accdb[[#This Row],[Removed from DDS CE Panel]],"YES","NO")</f>
        <v>NO</v>
      </c>
      <c r="AA49" s="1"/>
    </row>
    <row r="50" spans="1:27" x14ac:dyDescent="0.25">
      <c r="A50" t="s">
        <v>28</v>
      </c>
      <c r="B50" t="s">
        <v>143</v>
      </c>
      <c r="C50" t="s">
        <v>91</v>
      </c>
      <c r="D50" s="24" t="s">
        <v>54</v>
      </c>
      <c r="E50" s="1"/>
      <c r="G50" t="s">
        <v>55</v>
      </c>
      <c r="H50" s="1">
        <v>42551</v>
      </c>
      <c r="I50" s="1">
        <v>42276</v>
      </c>
      <c r="J50" s="27"/>
      <c r="K50" t="s">
        <v>33</v>
      </c>
      <c r="L50" t="b">
        <v>0</v>
      </c>
      <c r="M50" s="27"/>
      <c r="N50" s="1">
        <v>42276</v>
      </c>
      <c r="O50" t="s">
        <v>90</v>
      </c>
      <c r="Q50" t="b">
        <v>0</v>
      </c>
      <c r="R50" t="str">
        <f>IF(Table_licensing.accdb[[#This Row],[LEIE Discplinary Action]],"YES","")</f>
        <v/>
      </c>
      <c r="S50" s="27"/>
      <c r="U50" t="b">
        <v>0</v>
      </c>
      <c r="V50" s="27"/>
      <c r="W50" s="27"/>
      <c r="X50" t="b">
        <v>0</v>
      </c>
      <c r="Y50" t="str">
        <f>IF(Table_licensing.accdb[[#This Row],[Removed from DDS CE Panel]],"YES","NO")</f>
        <v>NO</v>
      </c>
      <c r="AA50" s="1"/>
    </row>
    <row r="51" spans="1:27" x14ac:dyDescent="0.25">
      <c r="A51" t="s">
        <v>28</v>
      </c>
      <c r="B51" t="s">
        <v>177</v>
      </c>
      <c r="C51" t="s">
        <v>107</v>
      </c>
      <c r="D51" s="24" t="s">
        <v>108</v>
      </c>
      <c r="E51" s="1"/>
      <c r="G51" t="s">
        <v>238</v>
      </c>
      <c r="H51" s="1">
        <v>42369</v>
      </c>
      <c r="I51" s="1">
        <v>42227</v>
      </c>
      <c r="J51" s="27"/>
      <c r="K51" t="s">
        <v>33</v>
      </c>
      <c r="L51" t="b">
        <v>0</v>
      </c>
      <c r="M51" s="27"/>
      <c r="N51" s="1"/>
      <c r="O51" t="s">
        <v>90</v>
      </c>
      <c r="Q51" t="b">
        <v>0</v>
      </c>
      <c r="R51" t="str">
        <f>IF(Table_licensing.accdb[[#This Row],[LEIE Discplinary Action]],"YES","")</f>
        <v/>
      </c>
      <c r="S51" s="27"/>
      <c r="U51" t="b">
        <v>0</v>
      </c>
      <c r="V51" s="27"/>
      <c r="W51" s="27"/>
      <c r="X51" t="b">
        <v>0</v>
      </c>
      <c r="Y51" t="str">
        <f>IF(Table_licensing.accdb[[#This Row],[Removed from DDS CE Panel]],"YES","NO")</f>
        <v>NO</v>
      </c>
      <c r="AA51" s="1"/>
    </row>
    <row r="52" spans="1:27" x14ac:dyDescent="0.25">
      <c r="A52" t="s">
        <v>28</v>
      </c>
      <c r="B52" t="s">
        <v>178</v>
      </c>
      <c r="C52" t="s">
        <v>30</v>
      </c>
      <c r="D52" s="24" t="s">
        <v>31</v>
      </c>
      <c r="E52" s="1"/>
      <c r="G52" t="s">
        <v>43</v>
      </c>
      <c r="H52" s="1">
        <v>42551</v>
      </c>
      <c r="I52" s="1">
        <v>42276</v>
      </c>
      <c r="J52" s="27"/>
      <c r="K52" t="s">
        <v>33</v>
      </c>
      <c r="L52" t="b">
        <v>0</v>
      </c>
      <c r="M52" s="27"/>
      <c r="N52" s="1">
        <v>42276</v>
      </c>
      <c r="O52" t="s">
        <v>90</v>
      </c>
      <c r="Q52" t="b">
        <v>0</v>
      </c>
      <c r="R52" t="str">
        <f>IF(Table_licensing.accdb[[#This Row],[LEIE Discplinary Action]],"YES","")</f>
        <v/>
      </c>
      <c r="S52" s="27"/>
      <c r="T52" t="s">
        <v>306</v>
      </c>
      <c r="U52" t="b">
        <v>0</v>
      </c>
      <c r="V52" s="27"/>
      <c r="W52" s="27"/>
      <c r="X52" t="b">
        <v>0</v>
      </c>
      <c r="Y52" t="str">
        <f>IF(Table_licensing.accdb[[#This Row],[Removed from DDS CE Panel]],"YES","NO")</f>
        <v>NO</v>
      </c>
      <c r="AA52" s="1"/>
    </row>
    <row r="53" spans="1:27" x14ac:dyDescent="0.25">
      <c r="A53" t="s">
        <v>28</v>
      </c>
      <c r="B53" t="s">
        <v>179</v>
      </c>
      <c r="C53" t="s">
        <v>61</v>
      </c>
      <c r="D53" s="24" t="s">
        <v>62</v>
      </c>
      <c r="E53" s="1"/>
      <c r="G53" t="s">
        <v>66</v>
      </c>
      <c r="H53" s="1">
        <v>42551</v>
      </c>
      <c r="I53" s="1">
        <v>42276</v>
      </c>
      <c r="J53" s="27"/>
      <c r="K53" t="s">
        <v>33</v>
      </c>
      <c r="L53" t="b">
        <v>0</v>
      </c>
      <c r="M53" s="27"/>
      <c r="N53" s="1">
        <v>42276</v>
      </c>
      <c r="O53" t="s">
        <v>90</v>
      </c>
      <c r="Q53" t="b">
        <v>0</v>
      </c>
      <c r="R53" t="str">
        <f>IF(Table_licensing.accdb[[#This Row],[LEIE Discplinary Action]],"YES","")</f>
        <v/>
      </c>
      <c r="S53" s="27"/>
      <c r="T53" t="s">
        <v>305</v>
      </c>
      <c r="U53" t="b">
        <v>0</v>
      </c>
      <c r="V53" s="27"/>
      <c r="W53" s="27"/>
      <c r="X53" t="b">
        <v>0</v>
      </c>
      <c r="Y53" t="str">
        <f>IF(Table_licensing.accdb[[#This Row],[Removed from DDS CE Panel]],"YES","NO")</f>
        <v>NO</v>
      </c>
      <c r="AA53" s="1"/>
    </row>
    <row r="54" spans="1:27" x14ac:dyDescent="0.25">
      <c r="A54" t="s">
        <v>28</v>
      </c>
      <c r="B54" t="s">
        <v>180</v>
      </c>
      <c r="C54" t="s">
        <v>30</v>
      </c>
      <c r="D54" s="24" t="s">
        <v>31</v>
      </c>
      <c r="E54" s="1"/>
      <c r="G54" t="s">
        <v>44</v>
      </c>
      <c r="H54" s="1">
        <v>42551</v>
      </c>
      <c r="I54" s="1">
        <v>42276</v>
      </c>
      <c r="J54" s="27"/>
      <c r="K54" t="s">
        <v>33</v>
      </c>
      <c r="L54" t="b">
        <v>0</v>
      </c>
      <c r="M54" s="27"/>
      <c r="N54" s="1">
        <v>42276</v>
      </c>
      <c r="O54" t="s">
        <v>90</v>
      </c>
      <c r="Q54" t="b">
        <v>0</v>
      </c>
      <c r="R54" t="str">
        <f>IF(Table_licensing.accdb[[#This Row],[LEIE Discplinary Action]],"YES","")</f>
        <v/>
      </c>
      <c r="S54" s="27"/>
      <c r="U54" t="b">
        <v>1</v>
      </c>
      <c r="V54" s="27"/>
      <c r="W54" s="27"/>
      <c r="X54" t="b">
        <v>0</v>
      </c>
      <c r="Y54" t="str">
        <f>IF(Table_licensing.accdb[[#This Row],[Removed from DDS CE Panel]],"YES","NO")</f>
        <v>NO</v>
      </c>
      <c r="AA54" s="1"/>
    </row>
    <row r="55" spans="1:27" x14ac:dyDescent="0.25">
      <c r="A55" t="s">
        <v>28</v>
      </c>
      <c r="B55" t="s">
        <v>181</v>
      </c>
      <c r="C55" t="s">
        <v>30</v>
      </c>
      <c r="D55" s="24" t="s">
        <v>31</v>
      </c>
      <c r="E55" s="1"/>
      <c r="G55" t="s">
        <v>44</v>
      </c>
      <c r="H55" s="1">
        <v>42551</v>
      </c>
      <c r="I55" s="1">
        <v>42276</v>
      </c>
      <c r="J55" s="27"/>
      <c r="K55" t="s">
        <v>33</v>
      </c>
      <c r="L55" t="b">
        <v>0</v>
      </c>
      <c r="M55" s="27"/>
      <c r="N55" s="1">
        <v>42276</v>
      </c>
      <c r="O55" t="s">
        <v>90</v>
      </c>
      <c r="Q55" t="b">
        <v>0</v>
      </c>
      <c r="R55" t="str">
        <f>IF(Table_licensing.accdb[[#This Row],[LEIE Discplinary Action]],"YES","")</f>
        <v/>
      </c>
      <c r="S55" s="27"/>
      <c r="U55" t="b">
        <v>0</v>
      </c>
      <c r="V55" s="27"/>
      <c r="W55" s="27"/>
      <c r="X55" t="b">
        <v>0</v>
      </c>
      <c r="Y55" t="str">
        <f>IF(Table_licensing.accdb[[#This Row],[Removed from DDS CE Panel]],"YES","NO")</f>
        <v>NO</v>
      </c>
      <c r="AA55" s="1"/>
    </row>
    <row r="56" spans="1:27" x14ac:dyDescent="0.25">
      <c r="A56" t="s">
        <v>28</v>
      </c>
      <c r="B56" t="s">
        <v>182</v>
      </c>
      <c r="C56" t="s">
        <v>30</v>
      </c>
      <c r="D56" s="24" t="s">
        <v>31</v>
      </c>
      <c r="E56" s="1"/>
      <c r="G56" t="s">
        <v>45</v>
      </c>
      <c r="H56" s="1">
        <v>42551</v>
      </c>
      <c r="I56" s="1">
        <v>42276</v>
      </c>
      <c r="J56" s="27"/>
      <c r="K56" t="s">
        <v>33</v>
      </c>
      <c r="L56" t="b">
        <v>0</v>
      </c>
      <c r="M56" s="27"/>
      <c r="N56" s="1">
        <v>42276</v>
      </c>
      <c r="O56" t="s">
        <v>90</v>
      </c>
      <c r="Q56" t="b">
        <v>0</v>
      </c>
      <c r="R56" t="str">
        <f>IF(Table_licensing.accdb[[#This Row],[LEIE Discplinary Action]],"YES","")</f>
        <v/>
      </c>
      <c r="S56" s="27"/>
      <c r="T56" t="s">
        <v>307</v>
      </c>
      <c r="U56" t="b">
        <v>0</v>
      </c>
      <c r="V56" s="27"/>
      <c r="W56" s="27"/>
      <c r="X56" t="b">
        <v>0</v>
      </c>
      <c r="Y56" t="str">
        <f>IF(Table_licensing.accdb[[#This Row],[Removed from DDS CE Panel]],"YES","NO")</f>
        <v>NO</v>
      </c>
      <c r="AA56" s="1"/>
    </row>
    <row r="57" spans="1:27" x14ac:dyDescent="0.25">
      <c r="A57" t="s">
        <v>28</v>
      </c>
      <c r="B57" t="s">
        <v>143</v>
      </c>
      <c r="C57" t="s">
        <v>91</v>
      </c>
      <c r="D57" s="24" t="s">
        <v>54</v>
      </c>
      <c r="E57" s="1"/>
      <c r="G57" t="s">
        <v>55</v>
      </c>
      <c r="H57" s="1">
        <v>42551</v>
      </c>
      <c r="I57" s="1">
        <v>42276</v>
      </c>
      <c r="J57" s="27"/>
      <c r="K57" t="s">
        <v>33</v>
      </c>
      <c r="L57" t="b">
        <v>0</v>
      </c>
      <c r="M57" s="27"/>
      <c r="N57" s="1">
        <v>42276</v>
      </c>
      <c r="O57" t="s">
        <v>90</v>
      </c>
      <c r="Q57" t="b">
        <v>0</v>
      </c>
      <c r="R57" t="str">
        <f>IF(Table_licensing.accdb[[#This Row],[LEIE Discplinary Action]],"YES","")</f>
        <v/>
      </c>
      <c r="S57" s="27"/>
      <c r="T57" t="s">
        <v>308</v>
      </c>
      <c r="U57" t="b">
        <v>0</v>
      </c>
      <c r="V57" s="27"/>
      <c r="W57" s="27"/>
      <c r="X57" t="b">
        <v>0</v>
      </c>
      <c r="Y57" t="str">
        <f>IF(Table_licensing.accdb[[#This Row],[Removed from DDS CE Panel]],"YES","NO")</f>
        <v>NO</v>
      </c>
      <c r="AA57" s="1"/>
    </row>
    <row r="58" spans="1:27" x14ac:dyDescent="0.25">
      <c r="A58" t="s">
        <v>28</v>
      </c>
      <c r="B58" t="s">
        <v>183</v>
      </c>
      <c r="C58" t="s">
        <v>61</v>
      </c>
      <c r="D58" s="24" t="s">
        <v>62</v>
      </c>
      <c r="E58" s="1"/>
      <c r="G58" t="s">
        <v>86</v>
      </c>
      <c r="H58" s="1">
        <v>42551</v>
      </c>
      <c r="I58" s="1">
        <v>42276</v>
      </c>
      <c r="J58" s="27"/>
      <c r="K58" t="s">
        <v>33</v>
      </c>
      <c r="L58" t="b">
        <v>0</v>
      </c>
      <c r="M58" s="27"/>
      <c r="N58" s="1">
        <v>42276</v>
      </c>
      <c r="O58" t="s">
        <v>90</v>
      </c>
      <c r="Q58" t="b">
        <v>0</v>
      </c>
      <c r="R58" t="str">
        <f>IF(Table_licensing.accdb[[#This Row],[LEIE Discplinary Action]],"YES","")</f>
        <v/>
      </c>
      <c r="S58" s="27"/>
      <c r="U58" t="b">
        <v>0</v>
      </c>
      <c r="V58" s="27"/>
      <c r="W58" s="27"/>
      <c r="X58" t="b">
        <v>0</v>
      </c>
      <c r="Y58" t="str">
        <f>IF(Table_licensing.accdb[[#This Row],[Removed from DDS CE Panel]],"YES","NO")</f>
        <v>NO</v>
      </c>
      <c r="AA58" s="1"/>
    </row>
    <row r="59" spans="1:27" x14ac:dyDescent="0.25">
      <c r="A59" s="30" t="s">
        <v>28</v>
      </c>
      <c r="B59" s="30" t="s">
        <v>184</v>
      </c>
      <c r="C59" s="30" t="s">
        <v>61</v>
      </c>
      <c r="D59" s="33" t="s">
        <v>62</v>
      </c>
      <c r="E59" s="31"/>
      <c r="F59" s="30"/>
      <c r="G59" s="30" t="s">
        <v>67</v>
      </c>
      <c r="H59" s="31">
        <v>42551</v>
      </c>
      <c r="I59" s="31">
        <v>42276</v>
      </c>
      <c r="J59" s="27"/>
      <c r="K59" s="30" t="s">
        <v>33</v>
      </c>
      <c r="L59" s="27" t="b">
        <v>0</v>
      </c>
      <c r="M59" s="27"/>
      <c r="N59" s="31">
        <v>42276</v>
      </c>
      <c r="O59" s="30" t="s">
        <v>90</v>
      </c>
      <c r="Q59" t="b">
        <v>0</v>
      </c>
      <c r="R59" t="str">
        <f>IF(Table_licensing.accdb[[#This Row],[LEIE Discplinary Action]],"YES","")</f>
        <v/>
      </c>
      <c r="S59" s="27"/>
      <c r="U59" t="b">
        <v>0</v>
      </c>
      <c r="V59" s="27"/>
      <c r="W59" s="27"/>
      <c r="X59" t="b">
        <v>1</v>
      </c>
      <c r="Y59" t="str">
        <f>IF(Table_licensing.accdb[[#This Row],[Removed from DDS CE Panel]],"YES","NO")</f>
        <v>YES</v>
      </c>
      <c r="Z59" s="32" t="s">
        <v>330</v>
      </c>
      <c r="AA59" s="1">
        <v>42064</v>
      </c>
    </row>
    <row r="60" spans="1:27" x14ac:dyDescent="0.25">
      <c r="A60" t="s">
        <v>28</v>
      </c>
      <c r="B60" t="s">
        <v>29</v>
      </c>
      <c r="C60" t="s">
        <v>30</v>
      </c>
      <c r="D60" s="24" t="s">
        <v>31</v>
      </c>
      <c r="E60" s="1"/>
      <c r="G60" t="s">
        <v>32</v>
      </c>
      <c r="H60" s="1">
        <v>42551</v>
      </c>
      <c r="I60" s="1">
        <v>42276</v>
      </c>
      <c r="J60" s="27"/>
      <c r="K60" t="s">
        <v>33</v>
      </c>
      <c r="L60" t="b">
        <v>0</v>
      </c>
      <c r="M60" s="27"/>
      <c r="N60" s="1">
        <v>42276</v>
      </c>
      <c r="O60" t="s">
        <v>90</v>
      </c>
      <c r="Q60" t="b">
        <v>0</v>
      </c>
      <c r="R60" t="str">
        <f>IF(Table_licensing.accdb[[#This Row],[LEIE Discplinary Action]],"YES","")</f>
        <v/>
      </c>
      <c r="S60" s="27"/>
      <c r="U60" t="b">
        <v>0</v>
      </c>
      <c r="V60" s="27"/>
      <c r="W60" s="27"/>
      <c r="X60" t="b">
        <v>0</v>
      </c>
      <c r="Y60" t="str">
        <f>IF(Table_licensing.accdb[[#This Row],[Removed from DDS CE Panel]],"YES","NO")</f>
        <v>NO</v>
      </c>
      <c r="AA60" s="1"/>
    </row>
    <row r="61" spans="1:27" x14ac:dyDescent="0.25">
      <c r="A61" s="30" t="s">
        <v>28</v>
      </c>
      <c r="B61" s="30" t="s">
        <v>71</v>
      </c>
      <c r="C61" s="30" t="s">
        <v>69</v>
      </c>
      <c r="D61" s="33" t="s">
        <v>185</v>
      </c>
      <c r="E61" s="31"/>
      <c r="F61" s="30"/>
      <c r="G61" s="30" t="s">
        <v>72</v>
      </c>
      <c r="H61" s="31">
        <v>42551</v>
      </c>
      <c r="I61" s="31">
        <v>42027</v>
      </c>
      <c r="J61" s="27"/>
      <c r="K61" s="30" t="s">
        <v>33</v>
      </c>
      <c r="L61" s="27" t="b">
        <v>0</v>
      </c>
      <c r="M61" s="27"/>
      <c r="N61" s="31">
        <v>42276</v>
      </c>
      <c r="O61" s="30" t="s">
        <v>90</v>
      </c>
      <c r="Q61" t="b">
        <v>0</v>
      </c>
      <c r="R61" t="str">
        <f>IF(Table_licensing.accdb[[#This Row],[LEIE Discplinary Action]],"YES","")</f>
        <v/>
      </c>
      <c r="S61" s="27"/>
      <c r="U61" t="b">
        <v>0</v>
      </c>
      <c r="V61" s="27"/>
      <c r="W61" s="27"/>
      <c r="X61" t="b">
        <v>1</v>
      </c>
      <c r="Y61" t="str">
        <f>IF(Table_licensing.accdb[[#This Row],[Removed from DDS CE Panel]],"YES","NO")</f>
        <v>YES</v>
      </c>
      <c r="Z61" s="32" t="s">
        <v>330</v>
      </c>
      <c r="AA61" s="1">
        <v>42156</v>
      </c>
    </row>
    <row r="62" spans="1:27" x14ac:dyDescent="0.25">
      <c r="A62" t="s">
        <v>28</v>
      </c>
      <c r="B62" t="s">
        <v>186</v>
      </c>
      <c r="C62" t="s">
        <v>132</v>
      </c>
      <c r="D62" s="24" t="s">
        <v>187</v>
      </c>
      <c r="E62" s="1"/>
      <c r="G62" t="s">
        <v>239</v>
      </c>
      <c r="H62" s="1">
        <v>42369</v>
      </c>
      <c r="I62" s="1">
        <v>42227</v>
      </c>
      <c r="J62" s="27"/>
      <c r="K62" t="s">
        <v>33</v>
      </c>
      <c r="L62" t="b">
        <v>0</v>
      </c>
      <c r="M62" s="27"/>
      <c r="N62" s="1"/>
      <c r="O62" t="s">
        <v>90</v>
      </c>
      <c r="Q62" t="b">
        <v>0</v>
      </c>
      <c r="R62" t="str">
        <f>IF(Table_licensing.accdb[[#This Row],[LEIE Discplinary Action]],"YES","")</f>
        <v/>
      </c>
      <c r="S62" s="27"/>
      <c r="U62" t="b">
        <v>0</v>
      </c>
      <c r="V62" s="27"/>
      <c r="W62" s="27"/>
      <c r="X62" t="b">
        <v>0</v>
      </c>
      <c r="Y62" t="str">
        <f>IF(Table_licensing.accdb[[#This Row],[Removed from DDS CE Panel]],"YES","NO")</f>
        <v>NO</v>
      </c>
      <c r="AA62" s="1"/>
    </row>
    <row r="63" spans="1:27" x14ac:dyDescent="0.25">
      <c r="A63" t="s">
        <v>28</v>
      </c>
      <c r="B63" t="s">
        <v>60</v>
      </c>
      <c r="C63" t="s">
        <v>61</v>
      </c>
      <c r="D63" s="24" t="s">
        <v>188</v>
      </c>
      <c r="E63" s="1"/>
      <c r="G63" t="s">
        <v>63</v>
      </c>
      <c r="H63" s="1">
        <v>42551</v>
      </c>
      <c r="I63" s="1">
        <v>42276</v>
      </c>
      <c r="J63" s="27"/>
      <c r="K63" t="s">
        <v>33</v>
      </c>
      <c r="L63" t="b">
        <v>0</v>
      </c>
      <c r="M63" s="27"/>
      <c r="N63" s="1">
        <v>42276</v>
      </c>
      <c r="O63" t="s">
        <v>90</v>
      </c>
      <c r="Q63" t="b">
        <v>0</v>
      </c>
      <c r="R63" t="str">
        <f>IF(Table_licensing.accdb[[#This Row],[LEIE Discplinary Action]],"YES","")</f>
        <v/>
      </c>
      <c r="S63" s="27"/>
      <c r="T63" t="s">
        <v>309</v>
      </c>
      <c r="U63" t="b">
        <v>0</v>
      </c>
      <c r="V63" s="27"/>
      <c r="W63" s="27"/>
      <c r="X63" t="b">
        <v>0</v>
      </c>
      <c r="Y63" t="str">
        <f>IF(Table_licensing.accdb[[#This Row],[Removed from DDS CE Panel]],"YES","NO")</f>
        <v>NO</v>
      </c>
      <c r="AA63" s="1"/>
    </row>
    <row r="64" spans="1:27" x14ac:dyDescent="0.25">
      <c r="A64" t="s">
        <v>28</v>
      </c>
      <c r="B64" t="s">
        <v>105</v>
      </c>
      <c r="C64" t="s">
        <v>61</v>
      </c>
      <c r="D64" s="24" t="s">
        <v>188</v>
      </c>
      <c r="E64" s="1">
        <v>41845</v>
      </c>
      <c r="G64" t="s">
        <v>106</v>
      </c>
      <c r="H64" s="1">
        <v>42551</v>
      </c>
      <c r="I64" s="1">
        <v>42027</v>
      </c>
      <c r="J64" s="27"/>
      <c r="K64" t="s">
        <v>33</v>
      </c>
      <c r="L64" t="b">
        <v>0</v>
      </c>
      <c r="M64" s="27"/>
      <c r="N64" s="1">
        <v>42276</v>
      </c>
      <c r="O64" t="s">
        <v>90</v>
      </c>
      <c r="Q64" t="b">
        <v>0</v>
      </c>
      <c r="R64" t="str">
        <f>IF(Table_licensing.accdb[[#This Row],[LEIE Discplinary Action]],"YES","")</f>
        <v/>
      </c>
      <c r="S64" s="27"/>
      <c r="T64" t="s">
        <v>309</v>
      </c>
      <c r="U64" t="b">
        <v>1</v>
      </c>
      <c r="V64" s="27"/>
      <c r="W64" s="27"/>
      <c r="X64" t="b">
        <v>0</v>
      </c>
      <c r="Y64" t="str">
        <f>IF(Table_licensing.accdb[[#This Row],[Removed from DDS CE Panel]],"YES","NO")</f>
        <v>NO</v>
      </c>
      <c r="AA64" s="1"/>
    </row>
    <row r="65" spans="1:27" x14ac:dyDescent="0.25">
      <c r="A65" t="s">
        <v>28</v>
      </c>
      <c r="B65" t="s">
        <v>298</v>
      </c>
      <c r="C65" t="s">
        <v>61</v>
      </c>
      <c r="D65" s="24" t="s">
        <v>62</v>
      </c>
      <c r="E65" s="1"/>
      <c r="G65" t="s">
        <v>74</v>
      </c>
      <c r="H65" s="1">
        <v>42551</v>
      </c>
      <c r="I65" s="1">
        <v>42276</v>
      </c>
      <c r="J65" s="27"/>
      <c r="K65" t="s">
        <v>33</v>
      </c>
      <c r="L65" t="b">
        <v>0</v>
      </c>
      <c r="M65" s="27"/>
      <c r="N65" s="1">
        <v>42276</v>
      </c>
      <c r="O65" t="s">
        <v>90</v>
      </c>
      <c r="Q65" t="b">
        <v>0</v>
      </c>
      <c r="R65" t="str">
        <f>IF(Table_licensing.accdb[[#This Row],[LEIE Discplinary Action]],"YES","")</f>
        <v/>
      </c>
      <c r="S65" s="27"/>
      <c r="U65" t="b">
        <v>0</v>
      </c>
      <c r="V65" s="27"/>
      <c r="W65" s="27"/>
      <c r="X65" t="b">
        <v>0</v>
      </c>
      <c r="Y65" t="str">
        <f>IF(Table_licensing.accdb[[#This Row],[Removed from DDS CE Panel]],"YES","NO")</f>
        <v>NO</v>
      </c>
      <c r="AA65" s="1"/>
    </row>
    <row r="66" spans="1:27" x14ac:dyDescent="0.25">
      <c r="A66" t="s">
        <v>28</v>
      </c>
      <c r="B66" t="s">
        <v>189</v>
      </c>
      <c r="C66" t="s">
        <v>75</v>
      </c>
      <c r="D66" s="24" t="s">
        <v>76</v>
      </c>
      <c r="E66" s="1"/>
      <c r="G66" t="s">
        <v>77</v>
      </c>
      <c r="H66" s="1">
        <v>42551</v>
      </c>
      <c r="I66" s="1">
        <v>42276</v>
      </c>
      <c r="J66" s="27"/>
      <c r="K66" t="s">
        <v>33</v>
      </c>
      <c r="L66" t="b">
        <v>0</v>
      </c>
      <c r="M66" s="27"/>
      <c r="N66" s="1">
        <v>42276</v>
      </c>
      <c r="O66" t="s">
        <v>90</v>
      </c>
      <c r="Q66" t="b">
        <v>0</v>
      </c>
      <c r="R66" t="str">
        <f>IF(Table_licensing.accdb[[#This Row],[LEIE Discplinary Action]],"YES","")</f>
        <v/>
      </c>
      <c r="S66" s="27"/>
      <c r="U66" t="b">
        <v>0</v>
      </c>
      <c r="V66" s="27"/>
      <c r="W66" s="27"/>
      <c r="X66" t="b">
        <v>0</v>
      </c>
      <c r="Y66" t="str">
        <f>IF(Table_licensing.accdb[[#This Row],[Removed from DDS CE Panel]],"YES","NO")</f>
        <v>NO</v>
      </c>
      <c r="AA66" s="1"/>
    </row>
    <row r="67" spans="1:27" x14ac:dyDescent="0.25">
      <c r="A67" t="s">
        <v>28</v>
      </c>
      <c r="B67" t="s">
        <v>36</v>
      </c>
      <c r="C67" t="s">
        <v>30</v>
      </c>
      <c r="D67" s="24" t="s">
        <v>37</v>
      </c>
      <c r="E67" s="1"/>
      <c r="G67" t="s">
        <v>38</v>
      </c>
      <c r="H67" s="1">
        <v>42551</v>
      </c>
      <c r="I67" s="1">
        <v>42276</v>
      </c>
      <c r="J67" s="27"/>
      <c r="K67" t="s">
        <v>33</v>
      </c>
      <c r="L67" t="b">
        <v>0</v>
      </c>
      <c r="M67" s="27"/>
      <c r="N67" s="1">
        <v>42276</v>
      </c>
      <c r="O67" t="s">
        <v>90</v>
      </c>
      <c r="Q67" t="b">
        <v>0</v>
      </c>
      <c r="R67" t="str">
        <f>IF(Table_licensing.accdb[[#This Row],[LEIE Discplinary Action]],"YES","")</f>
        <v/>
      </c>
      <c r="S67" s="27"/>
      <c r="T67" t="s">
        <v>305</v>
      </c>
      <c r="U67" t="b">
        <v>1</v>
      </c>
      <c r="V67" s="27"/>
      <c r="W67" s="27"/>
      <c r="X67" t="b">
        <v>0</v>
      </c>
      <c r="Y67" t="str">
        <f>IF(Table_licensing.accdb[[#This Row],[Removed from DDS CE Panel]],"YES","NO")</f>
        <v>NO</v>
      </c>
      <c r="AA67" s="1"/>
    </row>
    <row r="68" spans="1:27" ht="30" x14ac:dyDescent="0.25">
      <c r="A68" t="s">
        <v>28</v>
      </c>
      <c r="B68" t="s">
        <v>58</v>
      </c>
      <c r="C68" t="s">
        <v>56</v>
      </c>
      <c r="D68" s="24" t="s">
        <v>190</v>
      </c>
      <c r="E68" s="1"/>
      <c r="G68" t="s">
        <v>59</v>
      </c>
      <c r="H68" s="1">
        <v>42551</v>
      </c>
      <c r="I68" s="1">
        <v>42276</v>
      </c>
      <c r="J68" s="27"/>
      <c r="K68" t="s">
        <v>33</v>
      </c>
      <c r="L68" t="b">
        <v>0</v>
      </c>
      <c r="M68" s="27"/>
      <c r="N68" s="1">
        <v>42276</v>
      </c>
      <c r="O68" t="s">
        <v>90</v>
      </c>
      <c r="Q68" t="b">
        <v>0</v>
      </c>
      <c r="R68" t="str">
        <f>IF(Table_licensing.accdb[[#This Row],[LEIE Discplinary Action]],"YES","")</f>
        <v/>
      </c>
      <c r="S68" s="27"/>
      <c r="U68" t="b">
        <v>0</v>
      </c>
      <c r="V68" s="27"/>
      <c r="W68" s="27"/>
      <c r="X68" t="b">
        <v>0</v>
      </c>
      <c r="Y68" t="str">
        <f>IF(Table_licensing.accdb[[#This Row],[Removed from DDS CE Panel]],"YES","NO")</f>
        <v>NO</v>
      </c>
      <c r="AA68" s="1"/>
    </row>
    <row r="69" spans="1:27" x14ac:dyDescent="0.25">
      <c r="A69" t="s">
        <v>28</v>
      </c>
      <c r="B69" t="s">
        <v>50</v>
      </c>
      <c r="C69" t="s">
        <v>51</v>
      </c>
      <c r="D69" s="24" t="s">
        <v>52</v>
      </c>
      <c r="E69" s="1"/>
      <c r="G69" t="s">
        <v>53</v>
      </c>
      <c r="H69" s="1">
        <v>42551</v>
      </c>
      <c r="I69" s="1">
        <v>42276</v>
      </c>
      <c r="J69" s="27"/>
      <c r="K69" t="s">
        <v>33</v>
      </c>
      <c r="L69" t="b">
        <v>0</v>
      </c>
      <c r="M69" s="27"/>
      <c r="N69" s="1">
        <v>42276</v>
      </c>
      <c r="O69" t="s">
        <v>90</v>
      </c>
      <c r="Q69" t="b">
        <v>0</v>
      </c>
      <c r="R69" t="str">
        <f>IF(Table_licensing.accdb[[#This Row],[LEIE Discplinary Action]],"YES","")</f>
        <v/>
      </c>
      <c r="S69" s="27"/>
      <c r="U69" t="b">
        <v>0</v>
      </c>
      <c r="V69" s="27"/>
      <c r="W69" s="27"/>
      <c r="X69" t="b">
        <v>0</v>
      </c>
      <c r="Y69" t="str">
        <f>IF(Table_licensing.accdb[[#This Row],[Removed from DDS CE Panel]],"YES","NO")</f>
        <v>NO</v>
      </c>
      <c r="AA69" s="1"/>
    </row>
    <row r="70" spans="1:27" x14ac:dyDescent="0.25">
      <c r="A70" s="30" t="s">
        <v>28</v>
      </c>
      <c r="B70" s="30" t="s">
        <v>191</v>
      </c>
      <c r="C70" s="30" t="s">
        <v>51</v>
      </c>
      <c r="D70" s="33" t="s">
        <v>52</v>
      </c>
      <c r="E70" s="31">
        <v>40744</v>
      </c>
      <c r="F70" s="30"/>
      <c r="G70" s="30"/>
      <c r="H70" s="31">
        <v>42551</v>
      </c>
      <c r="I70" s="31">
        <v>41821</v>
      </c>
      <c r="J70" s="27"/>
      <c r="K70" s="30" t="s">
        <v>33</v>
      </c>
      <c r="L70" s="27" t="b">
        <v>0</v>
      </c>
      <c r="M70" s="27"/>
      <c r="N70" s="31">
        <v>42276</v>
      </c>
      <c r="O70" s="30" t="s">
        <v>90</v>
      </c>
      <c r="Q70" t="b">
        <v>0</v>
      </c>
      <c r="R70" t="str">
        <f>IF(Table_licensing.accdb[[#This Row],[LEIE Discplinary Action]],"YES","")</f>
        <v/>
      </c>
      <c r="S70" s="27"/>
      <c r="U70" t="b">
        <v>0</v>
      </c>
      <c r="V70" s="27"/>
      <c r="W70" s="27"/>
      <c r="X70" t="b">
        <v>1</v>
      </c>
      <c r="Y70" t="str">
        <f>IF(Table_licensing.accdb[[#This Row],[Removed from DDS CE Panel]],"YES","NO")</f>
        <v>YES</v>
      </c>
      <c r="Z70" s="32" t="s">
        <v>330</v>
      </c>
      <c r="AA70" s="1">
        <v>41816</v>
      </c>
    </row>
    <row r="71" spans="1:27" x14ac:dyDescent="0.25">
      <c r="A71" t="s">
        <v>28</v>
      </c>
      <c r="B71" t="s">
        <v>240</v>
      </c>
      <c r="C71" t="s">
        <v>51</v>
      </c>
      <c r="D71" s="24" t="s">
        <v>52</v>
      </c>
      <c r="E71" s="1">
        <v>41821</v>
      </c>
      <c r="G71" t="s">
        <v>192</v>
      </c>
      <c r="H71" s="1">
        <v>42551</v>
      </c>
      <c r="I71" s="1">
        <v>42276</v>
      </c>
      <c r="J71" s="27"/>
      <c r="K71" t="s">
        <v>33</v>
      </c>
      <c r="L71" t="b">
        <v>0</v>
      </c>
      <c r="M71" s="27"/>
      <c r="N71" s="1">
        <v>42276</v>
      </c>
      <c r="O71" t="s">
        <v>90</v>
      </c>
      <c r="Q71" t="b">
        <v>0</v>
      </c>
      <c r="R71" t="str">
        <f>IF(Table_licensing.accdb[[#This Row],[LEIE Discplinary Action]],"YES","")</f>
        <v/>
      </c>
      <c r="S71" s="27"/>
      <c r="U71" t="b">
        <v>0</v>
      </c>
      <c r="V71" s="27"/>
      <c r="W71" s="27"/>
      <c r="X71" t="b">
        <v>0</v>
      </c>
      <c r="Y71" t="str">
        <f>IF(Table_licensing.accdb[[#This Row],[Removed from DDS CE Panel]],"YES","NO")</f>
        <v>NO</v>
      </c>
      <c r="AA71" s="1"/>
    </row>
    <row r="72" spans="1:27" x14ac:dyDescent="0.25">
      <c r="A72" t="s">
        <v>28</v>
      </c>
      <c r="B72" t="s">
        <v>241</v>
      </c>
      <c r="C72" t="s">
        <v>25</v>
      </c>
      <c r="D72" s="24" t="s">
        <v>46</v>
      </c>
      <c r="E72" s="1"/>
      <c r="G72" t="s">
        <v>48</v>
      </c>
      <c r="H72" s="1">
        <v>42551</v>
      </c>
      <c r="I72" s="1">
        <v>42276</v>
      </c>
      <c r="J72" s="27"/>
      <c r="K72" t="s">
        <v>33</v>
      </c>
      <c r="L72" t="b">
        <v>0</v>
      </c>
      <c r="M72" s="27"/>
      <c r="N72" s="1">
        <v>42276</v>
      </c>
      <c r="O72" t="s">
        <v>90</v>
      </c>
      <c r="Q72" t="b">
        <v>0</v>
      </c>
      <c r="R72" t="str">
        <f>IF(Table_licensing.accdb[[#This Row],[LEIE Discplinary Action]],"YES","")</f>
        <v/>
      </c>
      <c r="S72" s="27"/>
      <c r="U72" t="b">
        <v>0</v>
      </c>
      <c r="V72" s="27"/>
      <c r="W72" s="27"/>
      <c r="X72" t="b">
        <v>0</v>
      </c>
      <c r="Y72" t="str">
        <f>IF(Table_licensing.accdb[[#This Row],[Removed from DDS CE Panel]],"YES","NO")</f>
        <v>NO</v>
      </c>
      <c r="AA72" s="1"/>
    </row>
    <row r="73" spans="1:27" x14ac:dyDescent="0.25">
      <c r="A73" t="s">
        <v>28</v>
      </c>
      <c r="B73" t="s">
        <v>68</v>
      </c>
      <c r="C73" t="s">
        <v>69</v>
      </c>
      <c r="D73" s="24" t="s">
        <v>185</v>
      </c>
      <c r="E73" s="1">
        <v>39655</v>
      </c>
      <c r="G73" t="s">
        <v>70</v>
      </c>
      <c r="H73" s="1">
        <v>42551</v>
      </c>
      <c r="I73" s="1">
        <v>42276</v>
      </c>
      <c r="J73" s="27"/>
      <c r="K73" t="s">
        <v>33</v>
      </c>
      <c r="L73" t="b">
        <v>0</v>
      </c>
      <c r="M73" s="27"/>
      <c r="N73" s="1">
        <v>42276</v>
      </c>
      <c r="O73" t="s">
        <v>90</v>
      </c>
      <c r="Q73" t="b">
        <v>0</v>
      </c>
      <c r="R73" t="str">
        <f>IF(Table_licensing.accdb[[#This Row],[LEIE Discplinary Action]],"YES","")</f>
        <v/>
      </c>
      <c r="S73" s="27"/>
      <c r="U73" t="b">
        <v>0</v>
      </c>
      <c r="V73" s="27"/>
      <c r="W73" s="27"/>
      <c r="X73" t="b">
        <v>0</v>
      </c>
      <c r="Y73" t="str">
        <f>IF(Table_licensing.accdb[[#This Row],[Removed from DDS CE Panel]],"YES","NO")</f>
        <v>NO</v>
      </c>
      <c r="AA73" s="1"/>
    </row>
    <row r="74" spans="1:27" x14ac:dyDescent="0.25">
      <c r="A74" t="s">
        <v>28</v>
      </c>
      <c r="B74" t="s">
        <v>193</v>
      </c>
      <c r="C74" t="s">
        <v>25</v>
      </c>
      <c r="D74" s="24" t="s">
        <v>46</v>
      </c>
      <c r="E74" s="1">
        <v>39652</v>
      </c>
      <c r="G74" t="s">
        <v>78</v>
      </c>
      <c r="H74" s="1">
        <v>42856</v>
      </c>
      <c r="I74" s="1">
        <v>42276</v>
      </c>
      <c r="J74" s="27"/>
      <c r="K74" t="s">
        <v>33</v>
      </c>
      <c r="L74" t="b">
        <v>0</v>
      </c>
      <c r="M74" s="27"/>
      <c r="N74" s="1">
        <v>42276</v>
      </c>
      <c r="O74" t="s">
        <v>90</v>
      </c>
      <c r="Q74" t="b">
        <v>0</v>
      </c>
      <c r="R74" t="str">
        <f>IF(Table_licensing.accdb[[#This Row],[LEIE Discplinary Action]],"YES","")</f>
        <v/>
      </c>
      <c r="S74" s="27"/>
      <c r="U74" t="b">
        <v>0</v>
      </c>
      <c r="V74" s="27"/>
      <c r="W74" s="27"/>
      <c r="X74" t="b">
        <v>0</v>
      </c>
      <c r="Y74" t="str">
        <f>IF(Table_licensing.accdb[[#This Row],[Removed from DDS CE Panel]],"YES","NO")</f>
        <v>NO</v>
      </c>
      <c r="AA74" s="1"/>
    </row>
    <row r="75" spans="1:27" x14ac:dyDescent="0.25">
      <c r="A75" t="s">
        <v>28</v>
      </c>
      <c r="B75" t="s">
        <v>194</v>
      </c>
      <c r="C75" t="s">
        <v>25</v>
      </c>
      <c r="D75" s="24" t="s">
        <v>46</v>
      </c>
      <c r="E75" s="1">
        <v>39652</v>
      </c>
      <c r="G75" t="s">
        <v>85</v>
      </c>
      <c r="H75" s="1">
        <v>42856</v>
      </c>
      <c r="I75" s="1">
        <v>42276</v>
      </c>
      <c r="J75" s="27"/>
      <c r="K75" t="s">
        <v>33</v>
      </c>
      <c r="L75" t="b">
        <v>0</v>
      </c>
      <c r="M75" s="27"/>
      <c r="N75" s="1">
        <v>42276</v>
      </c>
      <c r="O75" t="s">
        <v>90</v>
      </c>
      <c r="Q75" t="b">
        <v>0</v>
      </c>
      <c r="R75" t="str">
        <f>IF(Table_licensing.accdb[[#This Row],[LEIE Discplinary Action]],"YES","")</f>
        <v/>
      </c>
      <c r="S75" s="27"/>
      <c r="U75" t="b">
        <v>0</v>
      </c>
      <c r="V75" s="27"/>
      <c r="W75" s="27"/>
      <c r="X75" t="b">
        <v>0</v>
      </c>
      <c r="Y75" t="str">
        <f>IF(Table_licensing.accdb[[#This Row],[Removed from DDS CE Panel]],"YES","NO")</f>
        <v>NO</v>
      </c>
      <c r="AA75" s="1"/>
    </row>
    <row r="76" spans="1:27" x14ac:dyDescent="0.25">
      <c r="A76" s="30" t="s">
        <v>28</v>
      </c>
      <c r="B76" s="30" t="s">
        <v>24</v>
      </c>
      <c r="C76" s="30" t="s">
        <v>25</v>
      </c>
      <c r="D76" s="33" t="s">
        <v>26</v>
      </c>
      <c r="E76" s="31">
        <v>39714</v>
      </c>
      <c r="F76" s="30"/>
      <c r="G76" s="30" t="s">
        <v>27</v>
      </c>
      <c r="H76" s="31">
        <v>42551</v>
      </c>
      <c r="I76" s="31">
        <v>42276</v>
      </c>
      <c r="J76" s="27"/>
      <c r="K76" s="30" t="s">
        <v>33</v>
      </c>
      <c r="L76" s="27" t="b">
        <v>0</v>
      </c>
      <c r="M76" s="27"/>
      <c r="N76" s="31">
        <v>42276</v>
      </c>
      <c r="O76" s="30" t="s">
        <v>90</v>
      </c>
      <c r="Q76" t="b">
        <v>0</v>
      </c>
      <c r="R76" t="str">
        <f>IF(Table_licensing.accdb[[#This Row],[LEIE Discplinary Action]],"YES","")</f>
        <v/>
      </c>
      <c r="S76" s="27"/>
      <c r="U76" t="b">
        <v>0</v>
      </c>
      <c r="V76" s="27"/>
      <c r="W76" s="27"/>
      <c r="X76" t="b">
        <v>1</v>
      </c>
      <c r="Y76" t="str">
        <f>IF(Table_licensing.accdb[[#This Row],[Removed from DDS CE Panel]],"YES","NO")</f>
        <v>YES</v>
      </c>
      <c r="Z76" s="32" t="s">
        <v>330</v>
      </c>
      <c r="AA76" s="1">
        <v>42073</v>
      </c>
    </row>
    <row r="77" spans="1:27" x14ac:dyDescent="0.25">
      <c r="A77" t="s">
        <v>28</v>
      </c>
      <c r="B77" t="s">
        <v>195</v>
      </c>
      <c r="C77" t="s">
        <v>30</v>
      </c>
      <c r="D77" s="24" t="s">
        <v>31</v>
      </c>
      <c r="E77" s="1">
        <v>40011</v>
      </c>
      <c r="G77" t="s">
        <v>41</v>
      </c>
      <c r="H77" s="1">
        <v>42551</v>
      </c>
      <c r="I77" s="1">
        <v>42276</v>
      </c>
      <c r="J77" s="27"/>
      <c r="K77" t="s">
        <v>33</v>
      </c>
      <c r="L77" t="b">
        <v>0</v>
      </c>
      <c r="M77" s="27"/>
      <c r="N77" s="1">
        <v>42276</v>
      </c>
      <c r="O77" t="s">
        <v>90</v>
      </c>
      <c r="Q77" t="b">
        <v>0</v>
      </c>
      <c r="R77" t="str">
        <f>IF(Table_licensing.accdb[[#This Row],[LEIE Discplinary Action]],"YES","")</f>
        <v/>
      </c>
      <c r="S77" s="27"/>
      <c r="U77" t="b">
        <v>1</v>
      </c>
      <c r="V77" s="27"/>
      <c r="W77" s="27"/>
      <c r="X77" t="b">
        <v>0</v>
      </c>
      <c r="Y77" t="str">
        <f>IF(Table_licensing.accdb[[#This Row],[Removed from DDS CE Panel]],"YES","NO")</f>
        <v>NO</v>
      </c>
      <c r="AA77" s="1"/>
    </row>
    <row r="78" spans="1:27" x14ac:dyDescent="0.25">
      <c r="A78" t="s">
        <v>28</v>
      </c>
      <c r="B78" t="s">
        <v>196</v>
      </c>
      <c r="C78" t="s">
        <v>69</v>
      </c>
      <c r="D78" s="24" t="s">
        <v>197</v>
      </c>
      <c r="E78" s="1"/>
      <c r="G78" t="s">
        <v>73</v>
      </c>
      <c r="H78" s="1">
        <v>42551</v>
      </c>
      <c r="I78" s="1">
        <v>42276</v>
      </c>
      <c r="J78" s="27"/>
      <c r="K78" t="s">
        <v>33</v>
      </c>
      <c r="L78" t="b">
        <v>0</v>
      </c>
      <c r="M78" s="27"/>
      <c r="N78" s="1">
        <v>42276</v>
      </c>
      <c r="O78" t="s">
        <v>90</v>
      </c>
      <c r="Q78" t="b">
        <v>0</v>
      </c>
      <c r="R78" t="str">
        <f>IF(Table_licensing.accdb[[#This Row],[LEIE Discplinary Action]],"YES","")</f>
        <v/>
      </c>
      <c r="S78" s="27"/>
      <c r="U78" t="b">
        <v>0</v>
      </c>
      <c r="V78" s="27"/>
      <c r="W78" s="27"/>
      <c r="X78" t="b">
        <v>0</v>
      </c>
      <c r="Y78" t="str">
        <f>IF(Table_licensing.accdb[[#This Row],[Removed from DDS CE Panel]],"YES","NO")</f>
        <v>NO</v>
      </c>
      <c r="AA78" s="1"/>
    </row>
    <row r="79" spans="1:27" x14ac:dyDescent="0.25">
      <c r="A79" t="s">
        <v>28</v>
      </c>
      <c r="B79" t="s">
        <v>39</v>
      </c>
      <c r="C79" t="s">
        <v>30</v>
      </c>
      <c r="D79" s="24" t="s">
        <v>31</v>
      </c>
      <c r="E79" s="1"/>
      <c r="G79" t="s">
        <v>40</v>
      </c>
      <c r="H79" s="1">
        <v>42551</v>
      </c>
      <c r="I79" s="1">
        <v>42276</v>
      </c>
      <c r="J79" s="27"/>
      <c r="K79" t="s">
        <v>33</v>
      </c>
      <c r="L79" t="b">
        <v>0</v>
      </c>
      <c r="M79" s="28"/>
      <c r="N79" s="1">
        <v>42276</v>
      </c>
      <c r="O79" t="s">
        <v>90</v>
      </c>
      <c r="Q79" t="b">
        <v>0</v>
      </c>
      <c r="R79" s="12" t="str">
        <f>IF(Table_licensing.accdb[[#This Row],[LEIE Discplinary Action]],"YES","")</f>
        <v/>
      </c>
      <c r="S79" s="27"/>
      <c r="U79" t="b">
        <v>0</v>
      </c>
      <c r="V79" s="28"/>
      <c r="W79" s="27"/>
      <c r="X79" t="b">
        <v>0</v>
      </c>
      <c r="Y79" s="12" t="str">
        <f>IF(Table_licensing.accdb[[#This Row],[Removed from DDS CE Panel]],"YES","NO")</f>
        <v>NO</v>
      </c>
      <c r="AA79" s="1"/>
    </row>
    <row r="80" spans="1:27" x14ac:dyDescent="0.25">
      <c r="A80" s="30" t="s">
        <v>28</v>
      </c>
      <c r="B80" s="30" t="s">
        <v>198</v>
      </c>
      <c r="C80" s="30" t="s">
        <v>30</v>
      </c>
      <c r="D80" s="33" t="s">
        <v>37</v>
      </c>
      <c r="E80" s="31">
        <v>39604</v>
      </c>
      <c r="F80" s="30"/>
      <c r="G80" s="30" t="s">
        <v>93</v>
      </c>
      <c r="H80" s="31">
        <v>42551</v>
      </c>
      <c r="I80" s="31">
        <v>42276</v>
      </c>
      <c r="J80" s="27"/>
      <c r="K80" s="30" t="s">
        <v>33</v>
      </c>
      <c r="L80" s="27" t="b">
        <v>0</v>
      </c>
      <c r="M80" s="28"/>
      <c r="N80" s="31">
        <v>42276</v>
      </c>
      <c r="O80" s="30" t="s">
        <v>90</v>
      </c>
      <c r="Q80" t="b">
        <v>0</v>
      </c>
      <c r="R80" s="12" t="str">
        <f>IF(Table_licensing.accdb[[#This Row],[LEIE Discplinary Action]],"YES","")</f>
        <v/>
      </c>
      <c r="S80" s="27"/>
      <c r="U80" t="b">
        <v>1</v>
      </c>
      <c r="V80" s="28"/>
      <c r="W80" s="27"/>
      <c r="X80" t="b">
        <v>1</v>
      </c>
      <c r="Y80" s="12" t="str">
        <f>IF(Table_licensing.accdb[[#This Row],[Removed from DDS CE Panel]],"YES","NO")</f>
        <v>YES</v>
      </c>
      <c r="Z80" s="32" t="s">
        <v>330</v>
      </c>
      <c r="AA80" s="1">
        <v>42005</v>
      </c>
    </row>
    <row r="81" spans="1:27" x14ac:dyDescent="0.25">
      <c r="A81" t="s">
        <v>28</v>
      </c>
      <c r="B81" t="s">
        <v>199</v>
      </c>
      <c r="C81" t="s">
        <v>25</v>
      </c>
      <c r="D81" s="24" t="s">
        <v>46</v>
      </c>
      <c r="E81" s="1">
        <v>40276</v>
      </c>
      <c r="G81" t="s">
        <v>81</v>
      </c>
      <c r="H81" s="1">
        <v>42856</v>
      </c>
      <c r="I81" s="1">
        <v>42276</v>
      </c>
      <c r="J81" s="27"/>
      <c r="K81" t="s">
        <v>33</v>
      </c>
      <c r="L81" t="b">
        <v>0</v>
      </c>
      <c r="M81" s="28"/>
      <c r="N81" s="1">
        <v>42276</v>
      </c>
      <c r="O81" t="s">
        <v>90</v>
      </c>
      <c r="Q81" t="b">
        <v>0</v>
      </c>
      <c r="R81" s="12" t="str">
        <f>IF(Table_licensing.accdb[[#This Row],[LEIE Discplinary Action]],"YES","")</f>
        <v/>
      </c>
      <c r="S81" s="27"/>
      <c r="U81" t="b">
        <v>0</v>
      </c>
      <c r="V81" s="28"/>
      <c r="W81" s="27"/>
      <c r="X81" t="b">
        <v>0</v>
      </c>
      <c r="Y81" s="12" t="str">
        <f>IF(Table_licensing.accdb[[#This Row],[Removed from DDS CE Panel]],"YES","NO")</f>
        <v>NO</v>
      </c>
      <c r="AA81" s="1"/>
    </row>
    <row r="82" spans="1:27" x14ac:dyDescent="0.25">
      <c r="A82" t="s">
        <v>28</v>
      </c>
      <c r="B82" t="s">
        <v>79</v>
      </c>
      <c r="C82" t="s">
        <v>25</v>
      </c>
      <c r="D82" s="24" t="s">
        <v>46</v>
      </c>
      <c r="E82" s="1">
        <v>40750</v>
      </c>
      <c r="G82" t="s">
        <v>80</v>
      </c>
      <c r="H82" s="1">
        <v>42856</v>
      </c>
      <c r="I82" s="1">
        <v>42276</v>
      </c>
      <c r="J82" s="27"/>
      <c r="K82" t="s">
        <v>33</v>
      </c>
      <c r="L82" t="b">
        <v>0</v>
      </c>
      <c r="M82" s="28"/>
      <c r="N82" s="1">
        <v>42276</v>
      </c>
      <c r="O82" t="s">
        <v>90</v>
      </c>
      <c r="Q82" t="b">
        <v>0</v>
      </c>
      <c r="R82" s="12" t="str">
        <f>IF(Table_licensing.accdb[[#This Row],[LEIE Discplinary Action]],"YES","")</f>
        <v/>
      </c>
      <c r="S82" s="27"/>
      <c r="U82" t="b">
        <v>0</v>
      </c>
      <c r="V82" s="28"/>
      <c r="W82" s="27"/>
      <c r="X82" t="b">
        <v>0</v>
      </c>
      <c r="Y82" s="12" t="str">
        <f>IF(Table_licensing.accdb[[#This Row],[Removed from DDS CE Panel]],"YES","NO")</f>
        <v>NO</v>
      </c>
      <c r="AA82" s="1"/>
    </row>
    <row r="83" spans="1:27" x14ac:dyDescent="0.25">
      <c r="A83" t="s">
        <v>28</v>
      </c>
      <c r="B83" t="s">
        <v>200</v>
      </c>
      <c r="C83" t="s">
        <v>30</v>
      </c>
      <c r="D83" s="24" t="s">
        <v>124</v>
      </c>
      <c r="E83" s="1">
        <v>40750</v>
      </c>
      <c r="G83" t="s">
        <v>129</v>
      </c>
      <c r="H83" s="1">
        <v>42551</v>
      </c>
      <c r="I83" s="1">
        <v>42276</v>
      </c>
      <c r="J83" s="27"/>
      <c r="K83" t="s">
        <v>33</v>
      </c>
      <c r="L83" t="b">
        <v>0</v>
      </c>
      <c r="M83" s="28"/>
      <c r="N83" s="1">
        <v>42276</v>
      </c>
      <c r="O83" t="s">
        <v>90</v>
      </c>
      <c r="Q83" t="b">
        <v>0</v>
      </c>
      <c r="R83" s="12" t="str">
        <f>IF(Table_licensing.accdb[[#This Row],[LEIE Discplinary Action]],"YES","")</f>
        <v/>
      </c>
      <c r="S83" s="27"/>
      <c r="U83" t="b">
        <v>0</v>
      </c>
      <c r="V83" s="28"/>
      <c r="W83" s="27"/>
      <c r="X83" t="b">
        <v>0</v>
      </c>
      <c r="Y83" s="12" t="str">
        <f>IF(Table_licensing.accdb[[#This Row],[Removed from DDS CE Panel]],"YES","NO")</f>
        <v>NO</v>
      </c>
      <c r="AA83" s="1"/>
    </row>
    <row r="84" spans="1:27" x14ac:dyDescent="0.25">
      <c r="A84" t="s">
        <v>28</v>
      </c>
      <c r="B84" t="s">
        <v>201</v>
      </c>
      <c r="C84" t="s">
        <v>25</v>
      </c>
      <c r="D84" s="24" t="s">
        <v>46</v>
      </c>
      <c r="E84" s="1">
        <v>41291</v>
      </c>
      <c r="G84" t="s">
        <v>82</v>
      </c>
      <c r="H84" s="1">
        <v>42856</v>
      </c>
      <c r="I84" s="1">
        <v>42276</v>
      </c>
      <c r="J84" s="27"/>
      <c r="K84" t="s">
        <v>33</v>
      </c>
      <c r="L84" t="b">
        <v>0</v>
      </c>
      <c r="M84" s="28"/>
      <c r="N84" s="1">
        <v>42276</v>
      </c>
      <c r="O84" t="s">
        <v>90</v>
      </c>
      <c r="Q84" t="b">
        <v>0</v>
      </c>
      <c r="R84" s="12" t="str">
        <f>IF(Table_licensing.accdb[[#This Row],[LEIE Discplinary Action]],"YES","")</f>
        <v/>
      </c>
      <c r="S84" s="27"/>
      <c r="U84" t="b">
        <v>0</v>
      </c>
      <c r="V84" s="28"/>
      <c r="W84" s="27"/>
      <c r="X84" t="b">
        <v>0</v>
      </c>
      <c r="Y84" s="12" t="str">
        <f>IF(Table_licensing.accdb[[#This Row],[Removed from DDS CE Panel]],"YES","NO")</f>
        <v>NO</v>
      </c>
      <c r="AA84" s="1"/>
    </row>
    <row r="85" spans="1:27" x14ac:dyDescent="0.25">
      <c r="A85" s="30" t="s">
        <v>28</v>
      </c>
      <c r="B85" s="30" t="s">
        <v>83</v>
      </c>
      <c r="C85" s="30" t="s">
        <v>25</v>
      </c>
      <c r="D85" s="33" t="s">
        <v>46</v>
      </c>
      <c r="E85" s="31">
        <v>41291</v>
      </c>
      <c r="F85" s="30"/>
      <c r="G85" s="30" t="s">
        <v>84</v>
      </c>
      <c r="H85" s="31">
        <v>42856</v>
      </c>
      <c r="I85" s="31">
        <v>42276</v>
      </c>
      <c r="J85" s="27"/>
      <c r="K85" s="30" t="s">
        <v>33</v>
      </c>
      <c r="L85" s="27" t="b">
        <v>0</v>
      </c>
      <c r="M85" s="28"/>
      <c r="N85" s="31">
        <v>42276</v>
      </c>
      <c r="O85" s="30" t="s">
        <v>90</v>
      </c>
      <c r="Q85" t="b">
        <v>0</v>
      </c>
      <c r="R85" s="12" t="str">
        <f>IF(Table_licensing.accdb[[#This Row],[LEIE Discplinary Action]],"YES","")</f>
        <v/>
      </c>
      <c r="S85" s="27"/>
      <c r="U85" t="b">
        <v>0</v>
      </c>
      <c r="V85" s="28"/>
      <c r="W85" s="27"/>
      <c r="X85" t="b">
        <v>1</v>
      </c>
      <c r="Y85" s="12" t="str">
        <f>IF(Table_licensing.accdb[[#This Row],[Removed from DDS CE Panel]],"YES","NO")</f>
        <v>YES</v>
      </c>
      <c r="Z85" s="32" t="s">
        <v>330</v>
      </c>
      <c r="AA85" s="1">
        <v>42276</v>
      </c>
    </row>
    <row r="86" spans="1:27" x14ac:dyDescent="0.25">
      <c r="A86" t="s">
        <v>28</v>
      </c>
      <c r="B86" t="s">
        <v>202</v>
      </c>
      <c r="C86" t="s">
        <v>140</v>
      </c>
      <c r="D86" s="24" t="s">
        <v>141</v>
      </c>
      <c r="E86" s="1">
        <v>40088</v>
      </c>
      <c r="G86" t="s">
        <v>203</v>
      </c>
      <c r="H86" s="1">
        <v>42551</v>
      </c>
      <c r="I86" s="1">
        <v>42276</v>
      </c>
      <c r="J86" s="27"/>
      <c r="K86" t="s">
        <v>33</v>
      </c>
      <c r="L86" t="b">
        <v>0</v>
      </c>
      <c r="M86" s="28"/>
      <c r="N86" s="1">
        <v>42276</v>
      </c>
      <c r="O86" t="s">
        <v>90</v>
      </c>
      <c r="Q86" t="b">
        <v>0</v>
      </c>
      <c r="R86" s="12" t="str">
        <f>IF(Table_licensing.accdb[[#This Row],[LEIE Discplinary Action]],"YES","")</f>
        <v/>
      </c>
      <c r="S86" s="27"/>
      <c r="U86" t="b">
        <v>0</v>
      </c>
      <c r="V86" s="28"/>
      <c r="W86" s="27"/>
      <c r="X86" t="b">
        <v>0</v>
      </c>
      <c r="Y86" s="12" t="str">
        <f>IF(Table_licensing.accdb[[#This Row],[Removed from DDS CE Panel]],"YES","NO")</f>
        <v>NO</v>
      </c>
      <c r="AA86" s="1"/>
    </row>
    <row r="87" spans="1:27" x14ac:dyDescent="0.25">
      <c r="A87" t="s">
        <v>28</v>
      </c>
      <c r="B87" t="s">
        <v>111</v>
      </c>
      <c r="C87" t="s">
        <v>107</v>
      </c>
      <c r="D87" s="24" t="s">
        <v>112</v>
      </c>
      <c r="E87" s="1">
        <v>40142</v>
      </c>
      <c r="G87" t="s">
        <v>125</v>
      </c>
      <c r="H87" s="1">
        <v>42551</v>
      </c>
      <c r="I87" s="1">
        <v>42276</v>
      </c>
      <c r="J87" s="27"/>
      <c r="K87" t="s">
        <v>33</v>
      </c>
      <c r="L87" t="b">
        <v>0</v>
      </c>
      <c r="M87" s="28"/>
      <c r="N87" s="1">
        <v>42276</v>
      </c>
      <c r="O87" t="s">
        <v>90</v>
      </c>
      <c r="Q87" t="b">
        <v>0</v>
      </c>
      <c r="R87" s="12" t="str">
        <f>IF(Table_licensing.accdb[[#This Row],[LEIE Discplinary Action]],"YES","")</f>
        <v/>
      </c>
      <c r="S87" s="27"/>
      <c r="U87" t="b">
        <v>0</v>
      </c>
      <c r="V87" s="28"/>
      <c r="W87" s="27"/>
      <c r="X87" t="b">
        <v>0</v>
      </c>
      <c r="Y87" s="12" t="str">
        <f>IF(Table_licensing.accdb[[#This Row],[Removed from DDS CE Panel]],"YES","NO")</f>
        <v>NO</v>
      </c>
      <c r="AA87" s="1"/>
    </row>
    <row r="88" spans="1:27" x14ac:dyDescent="0.25">
      <c r="A88" t="s">
        <v>28</v>
      </c>
      <c r="B88" t="s">
        <v>204</v>
      </c>
      <c r="C88" t="s">
        <v>107</v>
      </c>
      <c r="D88" s="24" t="s">
        <v>112</v>
      </c>
      <c r="E88" s="1">
        <v>40387</v>
      </c>
      <c r="G88" t="s">
        <v>205</v>
      </c>
      <c r="H88" s="1">
        <v>42551</v>
      </c>
      <c r="I88" s="1">
        <v>42276</v>
      </c>
      <c r="J88" s="27"/>
      <c r="K88" t="s">
        <v>33</v>
      </c>
      <c r="L88" t="b">
        <v>0</v>
      </c>
      <c r="M88" s="28"/>
      <c r="N88" s="1">
        <v>42276</v>
      </c>
      <c r="O88" t="s">
        <v>90</v>
      </c>
      <c r="Q88" t="b">
        <v>0</v>
      </c>
      <c r="R88" s="12" t="str">
        <f>IF(Table_licensing.accdb[[#This Row],[LEIE Discplinary Action]],"YES","")</f>
        <v/>
      </c>
      <c r="S88" s="27"/>
      <c r="U88" t="b">
        <v>0</v>
      </c>
      <c r="V88" s="28"/>
      <c r="W88" s="27"/>
      <c r="X88" t="b">
        <v>0</v>
      </c>
      <c r="Y88" s="12" t="str">
        <f>IF(Table_licensing.accdb[[#This Row],[Removed from DDS CE Panel]],"YES","NO")</f>
        <v>NO</v>
      </c>
      <c r="AA88" s="1"/>
    </row>
    <row r="89" spans="1:27" x14ac:dyDescent="0.25">
      <c r="A89" t="s">
        <v>28</v>
      </c>
      <c r="B89" t="s">
        <v>206</v>
      </c>
      <c r="C89" t="s">
        <v>107</v>
      </c>
      <c r="D89" s="24" t="s">
        <v>112</v>
      </c>
      <c r="E89" s="1">
        <v>40403</v>
      </c>
      <c r="G89" t="s">
        <v>126</v>
      </c>
      <c r="H89" s="1">
        <v>42551</v>
      </c>
      <c r="I89" s="1">
        <v>42276</v>
      </c>
      <c r="J89" s="27"/>
      <c r="K89" t="s">
        <v>33</v>
      </c>
      <c r="L89" t="b">
        <v>0</v>
      </c>
      <c r="M89" s="28"/>
      <c r="N89" s="1">
        <v>42276</v>
      </c>
      <c r="O89" t="s">
        <v>90</v>
      </c>
      <c r="Q89" t="b">
        <v>0</v>
      </c>
      <c r="R89" s="12" t="str">
        <f>IF(Table_licensing.accdb[[#This Row],[LEIE Discplinary Action]],"YES","")</f>
        <v/>
      </c>
      <c r="S89" s="27"/>
      <c r="U89" t="b">
        <v>0</v>
      </c>
      <c r="V89" s="28"/>
      <c r="W89" s="27"/>
      <c r="X89" t="b">
        <v>0</v>
      </c>
      <c r="Y89" s="12" t="str">
        <f>IF(Table_licensing.accdb[[#This Row],[Removed from DDS CE Panel]],"YES","NO")</f>
        <v>NO</v>
      </c>
      <c r="AA89" s="1"/>
    </row>
    <row r="90" spans="1:27" x14ac:dyDescent="0.25">
      <c r="A90" t="s">
        <v>28</v>
      </c>
      <c r="B90" t="s">
        <v>207</v>
      </c>
      <c r="C90" t="s">
        <v>107</v>
      </c>
      <c r="D90" s="24" t="s">
        <v>112</v>
      </c>
      <c r="E90" s="1">
        <v>40403</v>
      </c>
      <c r="G90" t="s">
        <v>127</v>
      </c>
      <c r="H90" s="1">
        <v>42551</v>
      </c>
      <c r="I90" s="1">
        <v>42276</v>
      </c>
      <c r="J90" s="27"/>
      <c r="K90" t="s">
        <v>33</v>
      </c>
      <c r="L90" t="b">
        <v>0</v>
      </c>
      <c r="M90" s="28"/>
      <c r="N90" s="1">
        <v>42276</v>
      </c>
      <c r="O90" t="s">
        <v>90</v>
      </c>
      <c r="Q90" t="b">
        <v>0</v>
      </c>
      <c r="R90" s="12" t="str">
        <f>IF(Table_licensing.accdb[[#This Row],[LEIE Discplinary Action]],"YES","")</f>
        <v/>
      </c>
      <c r="S90" s="27"/>
      <c r="U90" t="b">
        <v>0</v>
      </c>
      <c r="V90" s="28"/>
      <c r="W90" s="27"/>
      <c r="X90" t="b">
        <v>0</v>
      </c>
      <c r="Y90" s="12" t="str">
        <f>IF(Table_licensing.accdb[[#This Row],[Removed from DDS CE Panel]],"YES","NO")</f>
        <v>NO</v>
      </c>
      <c r="AA90" s="1"/>
    </row>
    <row r="91" spans="1:27" x14ac:dyDescent="0.25">
      <c r="A91" t="s">
        <v>28</v>
      </c>
      <c r="B91" t="s">
        <v>208</v>
      </c>
      <c r="C91" t="s">
        <v>25</v>
      </c>
      <c r="D91" s="24" t="s">
        <v>46</v>
      </c>
      <c r="E91" s="1">
        <v>40812</v>
      </c>
      <c r="G91" t="s">
        <v>47</v>
      </c>
      <c r="H91" s="1">
        <v>42551</v>
      </c>
      <c r="I91" s="1">
        <v>42276</v>
      </c>
      <c r="J91" s="27"/>
      <c r="K91" t="s">
        <v>33</v>
      </c>
      <c r="L91" t="b">
        <v>0</v>
      </c>
      <c r="M91" s="28"/>
      <c r="N91" s="1">
        <v>42276</v>
      </c>
      <c r="O91" t="s">
        <v>90</v>
      </c>
      <c r="Q91" t="b">
        <v>0</v>
      </c>
      <c r="R91" s="12" t="str">
        <f>IF(Table_licensing.accdb[[#This Row],[LEIE Discplinary Action]],"YES","")</f>
        <v/>
      </c>
      <c r="S91" s="27"/>
      <c r="U91" t="b">
        <v>0</v>
      </c>
      <c r="V91" s="28"/>
      <c r="W91" s="27"/>
      <c r="X91" t="b">
        <v>0</v>
      </c>
      <c r="Y91" s="12" t="str">
        <f>IF(Table_licensing.accdb[[#This Row],[Removed from DDS CE Panel]],"YES","NO")</f>
        <v>NO</v>
      </c>
      <c r="AA91" s="1"/>
    </row>
    <row r="92" spans="1:27" x14ac:dyDescent="0.25">
      <c r="A92" t="s">
        <v>28</v>
      </c>
      <c r="B92" t="s">
        <v>209</v>
      </c>
      <c r="C92" t="s">
        <v>25</v>
      </c>
      <c r="D92" s="24" t="s">
        <v>46</v>
      </c>
      <c r="E92" s="1">
        <v>41009</v>
      </c>
      <c r="G92" t="s">
        <v>49</v>
      </c>
      <c r="H92" s="1">
        <v>42551</v>
      </c>
      <c r="I92" s="1">
        <v>42276</v>
      </c>
      <c r="J92" s="27"/>
      <c r="K92" t="s">
        <v>33</v>
      </c>
      <c r="L92" t="b">
        <v>0</v>
      </c>
      <c r="M92" s="28"/>
      <c r="N92" s="1">
        <v>42276</v>
      </c>
      <c r="O92" t="s">
        <v>90</v>
      </c>
      <c r="Q92" t="b">
        <v>0</v>
      </c>
      <c r="R92" s="12" t="str">
        <f>IF(Table_licensing.accdb[[#This Row],[LEIE Discplinary Action]],"YES","")</f>
        <v/>
      </c>
      <c r="S92" s="27"/>
      <c r="U92" t="b">
        <v>0</v>
      </c>
      <c r="V92" s="28"/>
      <c r="W92" s="27"/>
      <c r="X92" t="b">
        <v>0</v>
      </c>
      <c r="Y92" s="12" t="str">
        <f>IF(Table_licensing.accdb[[#This Row],[Removed from DDS CE Panel]],"YES","NO")</f>
        <v>NO</v>
      </c>
      <c r="AA92" s="1"/>
    </row>
    <row r="93" spans="1:27" x14ac:dyDescent="0.25">
      <c r="A93" s="30" t="s">
        <v>28</v>
      </c>
      <c r="B93" s="30" t="s">
        <v>64</v>
      </c>
      <c r="C93" s="30" t="s">
        <v>61</v>
      </c>
      <c r="D93" s="33" t="s">
        <v>188</v>
      </c>
      <c r="E93" s="31">
        <v>41148</v>
      </c>
      <c r="F93" s="30"/>
      <c r="G93" s="30" t="s">
        <v>65</v>
      </c>
      <c r="H93" s="31">
        <v>42551</v>
      </c>
      <c r="I93" s="31">
        <v>42276</v>
      </c>
      <c r="J93" s="27"/>
      <c r="K93" s="30" t="s">
        <v>33</v>
      </c>
      <c r="L93" s="27" t="b">
        <v>0</v>
      </c>
      <c r="M93" s="28"/>
      <c r="N93" s="31">
        <v>42276</v>
      </c>
      <c r="O93" s="30" t="s">
        <v>90</v>
      </c>
      <c r="Q93" t="b">
        <v>0</v>
      </c>
      <c r="R93" s="12" t="str">
        <f>IF(Table_licensing.accdb[[#This Row],[LEIE Discplinary Action]],"YES","")</f>
        <v/>
      </c>
      <c r="S93" s="27"/>
      <c r="U93" t="b">
        <v>0</v>
      </c>
      <c r="V93" s="28"/>
      <c r="W93" s="27"/>
      <c r="X93" t="b">
        <v>1</v>
      </c>
      <c r="Y93" s="12" t="str">
        <f>IF(Table_licensing.accdb[[#This Row],[Removed from DDS CE Panel]],"YES","NO")</f>
        <v>YES</v>
      </c>
      <c r="Z93" s="32" t="s">
        <v>330</v>
      </c>
      <c r="AA93" s="1">
        <v>42277</v>
      </c>
    </row>
    <row r="94" spans="1:27" x14ac:dyDescent="0.25">
      <c r="A94" s="30" t="s">
        <v>28</v>
      </c>
      <c r="B94" s="30" t="s">
        <v>64</v>
      </c>
      <c r="C94" s="30" t="s">
        <v>61</v>
      </c>
      <c r="D94" s="33" t="s">
        <v>62</v>
      </c>
      <c r="E94" s="31">
        <v>41148</v>
      </c>
      <c r="F94" s="30"/>
      <c r="G94" s="30" t="s">
        <v>65</v>
      </c>
      <c r="H94" s="31">
        <v>42551</v>
      </c>
      <c r="I94" s="31">
        <v>42276</v>
      </c>
      <c r="J94" s="27"/>
      <c r="K94" s="30" t="s">
        <v>33</v>
      </c>
      <c r="L94" s="27" t="b">
        <v>0</v>
      </c>
      <c r="M94" s="28"/>
      <c r="N94" s="31">
        <v>42276</v>
      </c>
      <c r="O94" s="30" t="s">
        <v>90</v>
      </c>
      <c r="Q94" t="b">
        <v>0</v>
      </c>
      <c r="R94" s="12" t="str">
        <f>IF(Table_licensing.accdb[[#This Row],[LEIE Discplinary Action]],"YES","")</f>
        <v/>
      </c>
      <c r="S94" s="27"/>
      <c r="U94" t="b">
        <v>0</v>
      </c>
      <c r="V94" s="28"/>
      <c r="W94" s="27"/>
      <c r="X94" t="b">
        <v>1</v>
      </c>
      <c r="Y94" s="12" t="str">
        <f>IF(Table_licensing.accdb[[#This Row],[Removed from DDS CE Panel]],"YES","NO")</f>
        <v>YES</v>
      </c>
      <c r="Z94" s="32" t="s">
        <v>330</v>
      </c>
      <c r="AA94" s="1">
        <v>42277</v>
      </c>
    </row>
    <row r="95" spans="1:27" x14ac:dyDescent="0.25">
      <c r="A95" t="s">
        <v>28</v>
      </c>
      <c r="B95" t="s">
        <v>210</v>
      </c>
      <c r="C95" t="s">
        <v>91</v>
      </c>
      <c r="D95" s="24" t="s">
        <v>54</v>
      </c>
      <c r="E95" s="1">
        <v>41820</v>
      </c>
      <c r="G95" t="s">
        <v>92</v>
      </c>
      <c r="H95" s="1">
        <v>42551</v>
      </c>
      <c r="I95" s="1">
        <v>42276</v>
      </c>
      <c r="J95" s="27"/>
      <c r="K95" t="s">
        <v>33</v>
      </c>
      <c r="L95" t="b">
        <v>0</v>
      </c>
      <c r="M95" s="28"/>
      <c r="N95" s="1">
        <v>42276</v>
      </c>
      <c r="O95" t="s">
        <v>90</v>
      </c>
      <c r="Q95" t="b">
        <v>0</v>
      </c>
      <c r="R95" s="12" t="str">
        <f>IF(Table_licensing.accdb[[#This Row],[LEIE Discplinary Action]],"YES","")</f>
        <v/>
      </c>
      <c r="S95" s="27"/>
      <c r="U95" t="b">
        <v>0</v>
      </c>
      <c r="V95" s="28"/>
      <c r="W95" s="27"/>
      <c r="X95" t="b">
        <v>0</v>
      </c>
      <c r="Y95" s="12" t="str">
        <f>IF(Table_licensing.accdb[[#This Row],[Removed from DDS CE Panel]],"YES","NO")</f>
        <v>NO</v>
      </c>
      <c r="AA95" s="1"/>
    </row>
    <row r="96" spans="1:27" x14ac:dyDescent="0.25">
      <c r="A96" s="30" t="s">
        <v>28</v>
      </c>
      <c r="B96" s="30" t="s">
        <v>211</v>
      </c>
      <c r="C96" s="30" t="s">
        <v>56</v>
      </c>
      <c r="D96" s="33" t="s">
        <v>57</v>
      </c>
      <c r="E96" s="31">
        <v>41983</v>
      </c>
      <c r="F96" s="30"/>
      <c r="G96" s="30" t="s">
        <v>212</v>
      </c>
      <c r="H96" s="31">
        <v>42551</v>
      </c>
      <c r="I96" s="31">
        <v>42276</v>
      </c>
      <c r="J96" s="27"/>
      <c r="K96" s="30" t="s">
        <v>33</v>
      </c>
      <c r="L96" s="27" t="b">
        <v>1</v>
      </c>
      <c r="M96" s="28"/>
      <c r="N96" s="31">
        <v>42276</v>
      </c>
      <c r="O96" s="30" t="s">
        <v>90</v>
      </c>
      <c r="Q96" t="b">
        <v>0</v>
      </c>
      <c r="R96" s="12" t="str">
        <f>IF(Table_licensing.accdb[[#This Row],[LEIE Discplinary Action]],"YES","")</f>
        <v/>
      </c>
      <c r="S96" s="27"/>
      <c r="T96" t="s">
        <v>310</v>
      </c>
      <c r="U96" t="b">
        <v>1</v>
      </c>
      <c r="V96" s="28"/>
      <c r="W96" s="27"/>
      <c r="X96" t="b">
        <v>1</v>
      </c>
      <c r="Y96" s="12" t="str">
        <f>IF(Table_licensing.accdb[[#This Row],[Removed from DDS CE Panel]],"YES","NO")</f>
        <v>YES</v>
      </c>
      <c r="Z96" s="32" t="s">
        <v>330</v>
      </c>
      <c r="AA96" s="1">
        <v>42277</v>
      </c>
    </row>
    <row r="97" spans="1:27" x14ac:dyDescent="0.25">
      <c r="A97" t="s">
        <v>28</v>
      </c>
      <c r="B97" t="s">
        <v>213</v>
      </c>
      <c r="C97" t="s">
        <v>30</v>
      </c>
      <c r="D97" s="24" t="s">
        <v>31</v>
      </c>
      <c r="E97" s="1">
        <v>42012</v>
      </c>
      <c r="F97" t="s">
        <v>214</v>
      </c>
      <c r="G97" t="s">
        <v>215</v>
      </c>
      <c r="H97" s="1">
        <v>42551</v>
      </c>
      <c r="I97" s="1">
        <v>42276</v>
      </c>
      <c r="J97" s="27"/>
      <c r="K97" t="s">
        <v>33</v>
      </c>
      <c r="L97" t="b">
        <v>0</v>
      </c>
      <c r="M97" s="28"/>
      <c r="N97" s="1">
        <v>42276</v>
      </c>
      <c r="O97" t="s">
        <v>90</v>
      </c>
      <c r="Q97" t="b">
        <v>0</v>
      </c>
      <c r="R97" s="12" t="str">
        <f>IF(Table_licensing.accdb[[#This Row],[LEIE Discplinary Action]],"YES","")</f>
        <v/>
      </c>
      <c r="S97" s="27"/>
      <c r="T97" t="s">
        <v>305</v>
      </c>
      <c r="U97" t="b">
        <v>1</v>
      </c>
      <c r="V97" s="28"/>
      <c r="W97" s="27"/>
      <c r="X97" t="b">
        <v>0</v>
      </c>
      <c r="Y97" s="12" t="str">
        <f>IF(Table_licensing.accdb[[#This Row],[Removed from DDS CE Panel]],"YES","NO")</f>
        <v>NO</v>
      </c>
      <c r="AA97" s="1"/>
    </row>
    <row r="98" spans="1:27" x14ac:dyDescent="0.25">
      <c r="A98" t="s">
        <v>28</v>
      </c>
      <c r="B98" t="s">
        <v>110</v>
      </c>
      <c r="C98" t="s">
        <v>107</v>
      </c>
      <c r="D98" s="24" t="s">
        <v>108</v>
      </c>
      <c r="E98" s="1"/>
      <c r="G98" t="s">
        <v>242</v>
      </c>
      <c r="H98" s="1">
        <v>42369</v>
      </c>
      <c r="I98" s="1">
        <v>42192</v>
      </c>
      <c r="J98" s="27"/>
      <c r="K98" t="s">
        <v>33</v>
      </c>
      <c r="L98" t="b">
        <v>1</v>
      </c>
      <c r="M98" s="28"/>
      <c r="N98" s="1"/>
      <c r="O98" t="s">
        <v>90</v>
      </c>
      <c r="Q98" t="b">
        <v>0</v>
      </c>
      <c r="R98" s="12" t="str">
        <f>IF(Table_licensing.accdb[[#This Row],[LEIE Discplinary Action]],"YES","")</f>
        <v/>
      </c>
      <c r="S98" s="27"/>
      <c r="U98" t="b">
        <v>0</v>
      </c>
      <c r="V98" s="28"/>
      <c r="W98" s="27"/>
      <c r="X98" t="b">
        <v>0</v>
      </c>
      <c r="Y98" s="12" t="str">
        <f>IF(Table_licensing.accdb[[#This Row],[Removed from DDS CE Panel]],"YES","NO")</f>
        <v>NO</v>
      </c>
      <c r="AA98" s="1"/>
    </row>
    <row r="99" spans="1:27" x14ac:dyDescent="0.25">
      <c r="A99" t="s">
        <v>28</v>
      </c>
      <c r="B99" t="s">
        <v>216</v>
      </c>
      <c r="C99" t="s">
        <v>107</v>
      </c>
      <c r="D99" s="24" t="s">
        <v>108</v>
      </c>
      <c r="E99" s="1"/>
      <c r="G99" t="s">
        <v>243</v>
      </c>
      <c r="H99" s="1">
        <v>42369</v>
      </c>
      <c r="I99" s="1">
        <v>42192</v>
      </c>
      <c r="J99" s="27"/>
      <c r="K99" t="s">
        <v>33</v>
      </c>
      <c r="L99" t="b">
        <v>1</v>
      </c>
      <c r="M99" s="28"/>
      <c r="N99" s="1"/>
      <c r="O99" t="s">
        <v>90</v>
      </c>
      <c r="Q99" t="b">
        <v>0</v>
      </c>
      <c r="R99" s="12" t="str">
        <f>IF(Table_licensing.accdb[[#This Row],[LEIE Discplinary Action]],"YES","")</f>
        <v/>
      </c>
      <c r="S99" s="27"/>
      <c r="U99" t="b">
        <v>0</v>
      </c>
      <c r="V99" s="28"/>
      <c r="W99" s="27"/>
      <c r="X99" t="b">
        <v>0</v>
      </c>
      <c r="Y99" s="12" t="str">
        <f>IF(Table_licensing.accdb[[#This Row],[Removed from DDS CE Panel]],"YES","NO")</f>
        <v>NO</v>
      </c>
      <c r="AA99" s="1"/>
    </row>
    <row r="100" spans="1:27" x14ac:dyDescent="0.25">
      <c r="A100" t="s">
        <v>28</v>
      </c>
      <c r="B100" t="s">
        <v>109</v>
      </c>
      <c r="C100" t="s">
        <v>107</v>
      </c>
      <c r="D100" s="24" t="s">
        <v>108</v>
      </c>
      <c r="E100" s="1"/>
      <c r="G100" t="s">
        <v>244</v>
      </c>
      <c r="H100" s="1">
        <v>42369</v>
      </c>
      <c r="I100" s="1">
        <v>42192</v>
      </c>
      <c r="J100" s="27"/>
      <c r="K100" t="s">
        <v>33</v>
      </c>
      <c r="L100" t="b">
        <v>1</v>
      </c>
      <c r="M100" s="28"/>
      <c r="N100" s="1"/>
      <c r="O100" t="s">
        <v>90</v>
      </c>
      <c r="Q100" t="b">
        <v>0</v>
      </c>
      <c r="R100" s="12" t="str">
        <f>IF(Table_licensing.accdb[[#This Row],[LEIE Discplinary Action]],"YES","")</f>
        <v/>
      </c>
      <c r="S100" s="27"/>
      <c r="U100" t="b">
        <v>0</v>
      </c>
      <c r="V100" s="28"/>
      <c r="W100" s="27"/>
      <c r="X100" t="b">
        <v>0</v>
      </c>
      <c r="Y100" s="12" t="str">
        <f>IF(Table_licensing.accdb[[#This Row],[Removed from DDS CE Panel]],"YES","NO")</f>
        <v>NO</v>
      </c>
      <c r="AA100" s="1"/>
    </row>
    <row r="101" spans="1:27" x14ac:dyDescent="0.25">
      <c r="A101" t="s">
        <v>28</v>
      </c>
      <c r="B101" t="s">
        <v>115</v>
      </c>
      <c r="C101" t="s">
        <v>116</v>
      </c>
      <c r="D101" s="24" t="s">
        <v>117</v>
      </c>
      <c r="E101" s="1"/>
      <c r="G101" t="s">
        <v>245</v>
      </c>
      <c r="H101" s="1">
        <v>42734</v>
      </c>
      <c r="I101" s="1">
        <v>42192</v>
      </c>
      <c r="J101" s="27"/>
      <c r="K101" t="s">
        <v>33</v>
      </c>
      <c r="L101" t="b">
        <v>1</v>
      </c>
      <c r="M101" s="28"/>
      <c r="N101" s="1"/>
      <c r="O101" t="s">
        <v>90</v>
      </c>
      <c r="Q101" t="b">
        <v>0</v>
      </c>
      <c r="R101" s="12" t="str">
        <f>IF(Table_licensing.accdb[[#This Row],[LEIE Discplinary Action]],"YES","")</f>
        <v/>
      </c>
      <c r="S101" s="27"/>
      <c r="U101" t="b">
        <v>1</v>
      </c>
      <c r="V101" s="28"/>
      <c r="W101" s="27"/>
      <c r="X101" t="b">
        <v>0</v>
      </c>
      <c r="Y101" s="12" t="str">
        <f>IF(Table_licensing.accdb[[#This Row],[Removed from DDS CE Panel]],"YES","NO")</f>
        <v>NO</v>
      </c>
      <c r="AA101" s="1"/>
    </row>
    <row r="102" spans="1:27" x14ac:dyDescent="0.25">
      <c r="A102" t="s">
        <v>28</v>
      </c>
      <c r="B102" t="s">
        <v>217</v>
      </c>
      <c r="C102" t="s">
        <v>218</v>
      </c>
      <c r="D102" s="24" t="s">
        <v>219</v>
      </c>
      <c r="E102" s="1">
        <v>42017</v>
      </c>
      <c r="F102" t="s">
        <v>220</v>
      </c>
      <c r="G102" t="s">
        <v>221</v>
      </c>
      <c r="H102" s="1">
        <v>42551</v>
      </c>
      <c r="I102" s="1">
        <v>42276</v>
      </c>
      <c r="J102" s="27"/>
      <c r="K102" t="s">
        <v>33</v>
      </c>
      <c r="L102" t="b">
        <v>0</v>
      </c>
      <c r="M102" s="28"/>
      <c r="N102" s="1">
        <v>42276</v>
      </c>
      <c r="O102" t="s">
        <v>90</v>
      </c>
      <c r="Q102" t="b">
        <v>0</v>
      </c>
      <c r="R102" s="12" t="str">
        <f>IF(Table_licensing.accdb[[#This Row],[LEIE Discplinary Action]],"YES","")</f>
        <v/>
      </c>
      <c r="S102" s="27"/>
      <c r="T102" t="s">
        <v>220</v>
      </c>
      <c r="U102" t="b">
        <v>0</v>
      </c>
      <c r="V102" s="28"/>
      <c r="W102" s="27"/>
      <c r="X102" t="b">
        <v>0</v>
      </c>
      <c r="Y102" s="12" t="str">
        <f>IF(Table_licensing.accdb[[#This Row],[Removed from DDS CE Panel]],"YES","NO")</f>
        <v>NO</v>
      </c>
      <c r="AA102" s="1"/>
    </row>
    <row r="103" spans="1:27" x14ac:dyDescent="0.25">
      <c r="B103" t="s">
        <v>226</v>
      </c>
      <c r="C103" t="s">
        <v>116</v>
      </c>
      <c r="D103" s="24" t="s">
        <v>117</v>
      </c>
      <c r="E103" s="1"/>
      <c r="G103" t="s">
        <v>246</v>
      </c>
      <c r="H103" s="1">
        <v>42368</v>
      </c>
      <c r="I103" s="1">
        <v>42223</v>
      </c>
      <c r="J103" s="27"/>
      <c r="K103" t="s">
        <v>33</v>
      </c>
      <c r="L103" t="b">
        <v>0</v>
      </c>
      <c r="M103" s="28"/>
      <c r="N103" s="1"/>
      <c r="O103" t="s">
        <v>90</v>
      </c>
      <c r="Q103" t="b">
        <v>0</v>
      </c>
      <c r="R103" s="12" t="str">
        <f>IF(Table_licensing.accdb[[#This Row],[LEIE Discplinary Action]],"YES","")</f>
        <v/>
      </c>
      <c r="S103" s="27"/>
      <c r="U103" t="b">
        <v>0</v>
      </c>
      <c r="V103" s="28"/>
      <c r="W103" s="27"/>
      <c r="X103" t="b">
        <v>0</v>
      </c>
      <c r="Y103" s="12" t="str">
        <f>IF(Table_licensing.accdb[[#This Row],[Removed from DDS CE Panel]],"YES","NO")</f>
        <v>NO</v>
      </c>
      <c r="AA103" s="1"/>
    </row>
    <row r="104" spans="1:27" x14ac:dyDescent="0.25">
      <c r="B104" t="s">
        <v>226</v>
      </c>
      <c r="C104" t="s">
        <v>116</v>
      </c>
      <c r="D104" s="24" t="s">
        <v>117</v>
      </c>
      <c r="E104" s="1"/>
      <c r="G104" t="s">
        <v>247</v>
      </c>
      <c r="H104" s="1">
        <v>42368</v>
      </c>
      <c r="I104" s="1">
        <v>42223</v>
      </c>
      <c r="J104" s="27"/>
      <c r="K104" t="s">
        <v>33</v>
      </c>
      <c r="L104" t="b">
        <v>0</v>
      </c>
      <c r="M104" s="28"/>
      <c r="N104" s="1"/>
      <c r="O104" t="s">
        <v>90</v>
      </c>
      <c r="Q104" t="b">
        <v>0</v>
      </c>
      <c r="R104" s="12" t="str">
        <f>IF(Table_licensing.accdb[[#This Row],[LEIE Discplinary Action]],"YES","")</f>
        <v/>
      </c>
      <c r="S104" s="27"/>
      <c r="U104" t="b">
        <v>0</v>
      </c>
      <c r="V104" s="28"/>
      <c r="W104" s="27"/>
      <c r="X104" t="b">
        <v>0</v>
      </c>
      <c r="Y104" s="12" t="str">
        <f>IF(Table_licensing.accdb[[#This Row],[Removed from DDS CE Panel]],"YES","NO")</f>
        <v>NO</v>
      </c>
      <c r="AA104" s="1"/>
    </row>
    <row r="105" spans="1:27" x14ac:dyDescent="0.25">
      <c r="B105" t="s">
        <v>226</v>
      </c>
      <c r="C105" t="s">
        <v>116</v>
      </c>
      <c r="D105" s="24" t="s">
        <v>117</v>
      </c>
      <c r="E105" s="1"/>
      <c r="G105" t="s">
        <v>248</v>
      </c>
      <c r="H105" s="1">
        <v>42368</v>
      </c>
      <c r="I105" s="1">
        <v>42223</v>
      </c>
      <c r="J105" s="27"/>
      <c r="K105" t="s">
        <v>33</v>
      </c>
      <c r="L105" t="b">
        <v>0</v>
      </c>
      <c r="M105" s="28"/>
      <c r="N105" s="1"/>
      <c r="O105" t="s">
        <v>90</v>
      </c>
      <c r="Q105" t="b">
        <v>0</v>
      </c>
      <c r="R105" s="12" t="str">
        <f>IF(Table_licensing.accdb[[#This Row],[LEIE Discplinary Action]],"YES","")</f>
        <v/>
      </c>
      <c r="S105" s="27"/>
      <c r="U105" t="b">
        <v>0</v>
      </c>
      <c r="V105" s="28"/>
      <c r="W105" s="27"/>
      <c r="X105" t="b">
        <v>0</v>
      </c>
      <c r="Y105" s="12" t="str">
        <f>IF(Table_licensing.accdb[[#This Row],[Removed from DDS CE Panel]],"YES","NO")</f>
        <v>NO</v>
      </c>
      <c r="AA105" s="1"/>
    </row>
    <row r="106" spans="1:27" x14ac:dyDescent="0.25">
      <c r="B106" t="s">
        <v>226</v>
      </c>
      <c r="C106" t="s">
        <v>116</v>
      </c>
      <c r="D106" s="24" t="s">
        <v>117</v>
      </c>
      <c r="E106" s="1"/>
      <c r="G106" t="s">
        <v>249</v>
      </c>
      <c r="H106" s="1">
        <v>42734</v>
      </c>
      <c r="I106" s="1">
        <v>42223</v>
      </c>
      <c r="J106" s="27"/>
      <c r="K106" t="s">
        <v>33</v>
      </c>
      <c r="L106" t="b">
        <v>0</v>
      </c>
      <c r="M106" s="28"/>
      <c r="N106" s="1"/>
      <c r="O106" t="s">
        <v>90</v>
      </c>
      <c r="Q106" t="b">
        <v>0</v>
      </c>
      <c r="R106" s="12" t="str">
        <f>IF(Table_licensing.accdb[[#This Row],[LEIE Discplinary Action]],"YES","")</f>
        <v/>
      </c>
      <c r="S106" s="27"/>
      <c r="U106" t="b">
        <v>0</v>
      </c>
      <c r="V106" s="28"/>
      <c r="W106" s="27"/>
      <c r="X106" t="b">
        <v>0</v>
      </c>
      <c r="Y106" s="12" t="str">
        <f>IF(Table_licensing.accdb[[#This Row],[Removed from DDS CE Panel]],"YES","NO")</f>
        <v>NO</v>
      </c>
      <c r="AA106" s="1"/>
    </row>
    <row r="107" spans="1:27" x14ac:dyDescent="0.25">
      <c r="B107" t="s">
        <v>226</v>
      </c>
      <c r="C107" t="s">
        <v>116</v>
      </c>
      <c r="D107" s="24" t="s">
        <v>117</v>
      </c>
      <c r="E107" s="1"/>
      <c r="G107" t="s">
        <v>250</v>
      </c>
      <c r="H107" s="1">
        <v>42368</v>
      </c>
      <c r="I107" s="1">
        <v>42223</v>
      </c>
      <c r="J107" s="27"/>
      <c r="K107" t="s">
        <v>33</v>
      </c>
      <c r="L107" t="b">
        <v>0</v>
      </c>
      <c r="M107" s="28"/>
      <c r="N107" s="1"/>
      <c r="O107" t="s">
        <v>90</v>
      </c>
      <c r="Q107" t="b">
        <v>0</v>
      </c>
      <c r="R107" s="12" t="str">
        <f>IF(Table_licensing.accdb[[#This Row],[LEIE Discplinary Action]],"YES","")</f>
        <v/>
      </c>
      <c r="S107" s="27"/>
      <c r="U107" t="b">
        <v>0</v>
      </c>
      <c r="V107" s="28"/>
      <c r="W107" s="27"/>
      <c r="X107" t="b">
        <v>0</v>
      </c>
      <c r="Y107" s="12" t="str">
        <f>IF(Table_licensing.accdb[[#This Row],[Removed from DDS CE Panel]],"YES","NO")</f>
        <v>NO</v>
      </c>
      <c r="AA107" s="1"/>
    </row>
    <row r="108" spans="1:27" x14ac:dyDescent="0.25">
      <c r="B108" t="s">
        <v>226</v>
      </c>
      <c r="C108" t="s">
        <v>116</v>
      </c>
      <c r="D108" s="24" t="s">
        <v>117</v>
      </c>
      <c r="E108" s="1"/>
      <c r="G108" t="s">
        <v>251</v>
      </c>
      <c r="H108" s="1">
        <v>42734</v>
      </c>
      <c r="I108" s="1">
        <v>42223</v>
      </c>
      <c r="J108" s="27"/>
      <c r="K108" t="s">
        <v>33</v>
      </c>
      <c r="L108" t="b">
        <v>0</v>
      </c>
      <c r="M108" s="28"/>
      <c r="N108" s="1"/>
      <c r="O108" t="s">
        <v>90</v>
      </c>
      <c r="Q108" t="b">
        <v>0</v>
      </c>
      <c r="R108" s="12" t="str">
        <f>IF(Table_licensing.accdb[[#This Row],[LEIE Discplinary Action]],"YES","")</f>
        <v/>
      </c>
      <c r="S108" s="27"/>
      <c r="U108" t="b">
        <v>0</v>
      </c>
      <c r="V108" s="28"/>
      <c r="W108" s="27"/>
      <c r="X108" t="b">
        <v>0</v>
      </c>
      <c r="Y108" s="12" t="str">
        <f>IF(Table_licensing.accdb[[#This Row],[Removed from DDS CE Panel]],"YES","NO")</f>
        <v>NO</v>
      </c>
      <c r="AA108" s="1"/>
    </row>
    <row r="109" spans="1:27" x14ac:dyDescent="0.25">
      <c r="B109" t="s">
        <v>226</v>
      </c>
      <c r="C109" t="s">
        <v>116</v>
      </c>
      <c r="D109" s="24" t="s">
        <v>117</v>
      </c>
      <c r="E109" s="1"/>
      <c r="G109" t="s">
        <v>252</v>
      </c>
      <c r="H109" s="1">
        <v>42734</v>
      </c>
      <c r="I109" s="1">
        <v>42223</v>
      </c>
      <c r="J109" s="27"/>
      <c r="K109" t="s">
        <v>33</v>
      </c>
      <c r="L109" t="b">
        <v>0</v>
      </c>
      <c r="M109" s="28"/>
      <c r="N109" s="1"/>
      <c r="O109" t="s">
        <v>90</v>
      </c>
      <c r="Q109" t="b">
        <v>0</v>
      </c>
      <c r="R109" s="12" t="str">
        <f>IF(Table_licensing.accdb[[#This Row],[LEIE Discplinary Action]],"YES","")</f>
        <v/>
      </c>
      <c r="S109" s="27"/>
      <c r="U109" t="b">
        <v>0</v>
      </c>
      <c r="V109" s="28"/>
      <c r="W109" s="27"/>
      <c r="X109" t="b">
        <v>0</v>
      </c>
      <c r="Y109" s="12" t="str">
        <f>IF(Table_licensing.accdb[[#This Row],[Removed from DDS CE Panel]],"YES","NO")</f>
        <v>NO</v>
      </c>
      <c r="AA109" s="1"/>
    </row>
    <row r="110" spans="1:27" x14ac:dyDescent="0.25">
      <c r="B110" t="s">
        <v>226</v>
      </c>
      <c r="C110" t="s">
        <v>116</v>
      </c>
      <c r="D110" s="24" t="s">
        <v>117</v>
      </c>
      <c r="E110" s="1"/>
      <c r="G110" t="s">
        <v>253</v>
      </c>
      <c r="H110" s="1">
        <v>42368</v>
      </c>
      <c r="I110" s="1">
        <v>42223</v>
      </c>
      <c r="J110" s="27"/>
      <c r="K110" t="s">
        <v>33</v>
      </c>
      <c r="L110" t="b">
        <v>0</v>
      </c>
      <c r="M110" s="28"/>
      <c r="N110" s="1"/>
      <c r="O110" t="s">
        <v>90</v>
      </c>
      <c r="Q110" t="b">
        <v>0</v>
      </c>
      <c r="R110" s="12" t="str">
        <f>IF(Table_licensing.accdb[[#This Row],[LEIE Discplinary Action]],"YES","")</f>
        <v/>
      </c>
      <c r="S110" s="27"/>
      <c r="T110" t="s">
        <v>311</v>
      </c>
      <c r="U110" t="b">
        <v>0</v>
      </c>
      <c r="V110" s="28"/>
      <c r="W110" s="27"/>
      <c r="X110" t="b">
        <v>0</v>
      </c>
      <c r="Y110" s="12" t="str">
        <f>IF(Table_licensing.accdb[[#This Row],[Removed from DDS CE Panel]],"YES","NO")</f>
        <v>NO</v>
      </c>
      <c r="AA110" s="1"/>
    </row>
    <row r="111" spans="1:27" x14ac:dyDescent="0.25">
      <c r="B111" t="s">
        <v>226</v>
      </c>
      <c r="C111" t="s">
        <v>116</v>
      </c>
      <c r="D111" s="24" t="s">
        <v>254</v>
      </c>
      <c r="E111" s="1"/>
      <c r="G111" t="s">
        <v>255</v>
      </c>
      <c r="H111" s="1">
        <v>42734</v>
      </c>
      <c r="I111" s="1">
        <v>42223</v>
      </c>
      <c r="J111" s="27"/>
      <c r="K111" t="s">
        <v>33</v>
      </c>
      <c r="L111" t="b">
        <v>0</v>
      </c>
      <c r="M111" s="28"/>
      <c r="N111" s="1"/>
      <c r="O111" t="s">
        <v>90</v>
      </c>
      <c r="Q111" t="b">
        <v>0</v>
      </c>
      <c r="R111" s="12" t="str">
        <f>IF(Table_licensing.accdb[[#This Row],[LEIE Discplinary Action]],"YES","")</f>
        <v/>
      </c>
      <c r="S111" s="27"/>
      <c r="T111" t="s">
        <v>305</v>
      </c>
      <c r="U111" t="b">
        <v>0</v>
      </c>
      <c r="V111" s="28"/>
      <c r="W111" s="27"/>
      <c r="X111" t="b">
        <v>0</v>
      </c>
      <c r="Y111" s="12" t="str">
        <f>IF(Table_licensing.accdb[[#This Row],[Removed from DDS CE Panel]],"YES","NO")</f>
        <v>NO</v>
      </c>
      <c r="AA111" s="1"/>
    </row>
    <row r="112" spans="1:27" x14ac:dyDescent="0.25">
      <c r="B112" t="s">
        <v>299</v>
      </c>
      <c r="C112" t="s">
        <v>116</v>
      </c>
      <c r="D112" s="24" t="s">
        <v>117</v>
      </c>
      <c r="E112" s="1"/>
      <c r="G112" t="s">
        <v>256</v>
      </c>
      <c r="H112" s="1">
        <v>42368</v>
      </c>
      <c r="I112" s="1">
        <v>42223</v>
      </c>
      <c r="J112" s="27"/>
      <c r="K112" t="s">
        <v>33</v>
      </c>
      <c r="L112" t="b">
        <v>0</v>
      </c>
      <c r="M112" s="28"/>
      <c r="N112" s="1">
        <v>42276</v>
      </c>
      <c r="O112" t="s">
        <v>90</v>
      </c>
      <c r="Q112" t="b">
        <v>0</v>
      </c>
      <c r="R112" s="12" t="str">
        <f>IF(Table_licensing.accdb[[#This Row],[LEIE Discplinary Action]],"YES","")</f>
        <v/>
      </c>
      <c r="S112" s="27"/>
      <c r="U112" t="b">
        <v>0</v>
      </c>
      <c r="V112" s="28"/>
      <c r="W112" s="27"/>
      <c r="X112" t="b">
        <v>0</v>
      </c>
      <c r="Y112" s="12" t="str">
        <f>IF(Table_licensing.accdb[[#This Row],[Removed from DDS CE Panel]],"YES","NO")</f>
        <v>NO</v>
      </c>
      <c r="AA112" s="1"/>
    </row>
    <row r="113" spans="2:27" x14ac:dyDescent="0.25">
      <c r="B113" t="s">
        <v>226</v>
      </c>
      <c r="C113" t="s">
        <v>116</v>
      </c>
      <c r="D113" s="24" t="s">
        <v>117</v>
      </c>
      <c r="E113" s="1"/>
      <c r="G113" t="s">
        <v>257</v>
      </c>
      <c r="H113" s="1">
        <v>42734</v>
      </c>
      <c r="I113" s="1">
        <v>42223</v>
      </c>
      <c r="J113" s="27"/>
      <c r="K113" t="s">
        <v>33</v>
      </c>
      <c r="L113" t="b">
        <v>0</v>
      </c>
      <c r="M113" s="28"/>
      <c r="N113" s="1"/>
      <c r="O113" t="s">
        <v>90</v>
      </c>
      <c r="Q113" t="b">
        <v>0</v>
      </c>
      <c r="R113" s="12" t="str">
        <f>IF(Table_licensing.accdb[[#This Row],[LEIE Discplinary Action]],"YES","")</f>
        <v/>
      </c>
      <c r="S113" s="27"/>
      <c r="U113" t="b">
        <v>0</v>
      </c>
      <c r="V113" s="28"/>
      <c r="W113" s="27"/>
      <c r="X113" t="b">
        <v>0</v>
      </c>
      <c r="Y113" s="12" t="str">
        <f>IF(Table_licensing.accdb[[#This Row],[Removed from DDS CE Panel]],"YES","NO")</f>
        <v>NO</v>
      </c>
      <c r="AA113" s="1"/>
    </row>
    <row r="114" spans="2:27" x14ac:dyDescent="0.25">
      <c r="B114" t="s">
        <v>226</v>
      </c>
      <c r="C114" t="s">
        <v>116</v>
      </c>
      <c r="D114" s="24" t="s">
        <v>117</v>
      </c>
      <c r="E114" s="1"/>
      <c r="G114" t="s">
        <v>258</v>
      </c>
      <c r="H114" s="1">
        <v>42368</v>
      </c>
      <c r="I114" s="1">
        <v>42223</v>
      </c>
      <c r="J114" s="27"/>
      <c r="K114" t="s">
        <v>33</v>
      </c>
      <c r="L114" t="b">
        <v>0</v>
      </c>
      <c r="M114" s="28"/>
      <c r="N114" s="1"/>
      <c r="O114" t="s">
        <v>90</v>
      </c>
      <c r="Q114" t="b">
        <v>0</v>
      </c>
      <c r="R114" s="12" t="str">
        <f>IF(Table_licensing.accdb[[#This Row],[LEIE Discplinary Action]],"YES","")</f>
        <v/>
      </c>
      <c r="S114" s="27"/>
      <c r="U114" t="b">
        <v>0</v>
      </c>
      <c r="V114" s="28"/>
      <c r="W114" s="27"/>
      <c r="X114" t="b">
        <v>0</v>
      </c>
      <c r="Y114" s="12" t="str">
        <f>IF(Table_licensing.accdb[[#This Row],[Removed from DDS CE Panel]],"YES","NO")</f>
        <v>NO</v>
      </c>
      <c r="AA114" s="1"/>
    </row>
    <row r="115" spans="2:27" x14ac:dyDescent="0.25">
      <c r="B115" t="s">
        <v>226</v>
      </c>
      <c r="C115" t="s">
        <v>116</v>
      </c>
      <c r="D115" s="24" t="s">
        <v>117</v>
      </c>
      <c r="E115" s="1"/>
      <c r="G115" t="s">
        <v>259</v>
      </c>
      <c r="H115" s="1">
        <v>42368</v>
      </c>
      <c r="I115" s="1">
        <v>42223</v>
      </c>
      <c r="J115" s="27"/>
      <c r="K115" t="s">
        <v>33</v>
      </c>
      <c r="L115" t="b">
        <v>0</v>
      </c>
      <c r="M115" s="28"/>
      <c r="N115" s="1"/>
      <c r="O115" t="s">
        <v>90</v>
      </c>
      <c r="Q115" t="b">
        <v>0</v>
      </c>
      <c r="R115" s="12" t="str">
        <f>IF(Table_licensing.accdb[[#This Row],[LEIE Discplinary Action]],"YES","")</f>
        <v/>
      </c>
      <c r="S115" s="27"/>
      <c r="U115" t="b">
        <v>0</v>
      </c>
      <c r="V115" s="28"/>
      <c r="W115" s="27"/>
      <c r="X115" t="b">
        <v>0</v>
      </c>
      <c r="Y115" s="12" t="str">
        <f>IF(Table_licensing.accdb[[#This Row],[Removed from DDS CE Panel]],"YES","NO")</f>
        <v>NO</v>
      </c>
      <c r="AA115" s="1"/>
    </row>
    <row r="116" spans="2:27" x14ac:dyDescent="0.25">
      <c r="B116" t="s">
        <v>226</v>
      </c>
      <c r="C116" t="s">
        <v>116</v>
      </c>
      <c r="D116" s="24" t="s">
        <v>117</v>
      </c>
      <c r="E116" s="1"/>
      <c r="G116" t="s">
        <v>260</v>
      </c>
      <c r="H116" s="1">
        <v>42734</v>
      </c>
      <c r="I116" s="1">
        <v>42223</v>
      </c>
      <c r="J116" s="27"/>
      <c r="K116" t="s">
        <v>33</v>
      </c>
      <c r="L116" t="b">
        <v>0</v>
      </c>
      <c r="M116" s="28"/>
      <c r="N116" s="1"/>
      <c r="O116" t="s">
        <v>90</v>
      </c>
      <c r="Q116" t="b">
        <v>0</v>
      </c>
      <c r="R116" s="12" t="str">
        <f>IF(Table_licensing.accdb[[#This Row],[LEIE Discplinary Action]],"YES","")</f>
        <v/>
      </c>
      <c r="S116" s="27"/>
      <c r="U116" t="b">
        <v>0</v>
      </c>
      <c r="V116" s="28"/>
      <c r="W116" s="27"/>
      <c r="X116" t="b">
        <v>0</v>
      </c>
      <c r="Y116" s="12" t="str">
        <f>IF(Table_licensing.accdb[[#This Row],[Removed from DDS CE Panel]],"YES","NO")</f>
        <v>NO</v>
      </c>
      <c r="AA116" s="1"/>
    </row>
    <row r="117" spans="2:27" x14ac:dyDescent="0.25">
      <c r="B117" t="s">
        <v>226</v>
      </c>
      <c r="C117" t="s">
        <v>116</v>
      </c>
      <c r="D117" s="24" t="s">
        <v>117</v>
      </c>
      <c r="E117" s="1"/>
      <c r="G117" t="s">
        <v>261</v>
      </c>
      <c r="H117" s="1">
        <v>42734</v>
      </c>
      <c r="I117" s="1">
        <v>42223</v>
      </c>
      <c r="J117" s="27"/>
      <c r="K117" t="s">
        <v>33</v>
      </c>
      <c r="L117" t="b">
        <v>0</v>
      </c>
      <c r="M117" s="28"/>
      <c r="N117" s="1"/>
      <c r="O117" t="s">
        <v>90</v>
      </c>
      <c r="Q117" t="b">
        <v>0</v>
      </c>
      <c r="R117" s="12" t="str">
        <f>IF(Table_licensing.accdb[[#This Row],[LEIE Discplinary Action]],"YES","")</f>
        <v/>
      </c>
      <c r="S117" s="27"/>
      <c r="U117" t="b">
        <v>0</v>
      </c>
      <c r="V117" s="28"/>
      <c r="W117" s="27"/>
      <c r="X117" t="b">
        <v>0</v>
      </c>
      <c r="Y117" s="12" t="str">
        <f>IF(Table_licensing.accdb[[#This Row],[Removed from DDS CE Panel]],"YES","NO")</f>
        <v>NO</v>
      </c>
      <c r="AA117" s="1"/>
    </row>
    <row r="118" spans="2:27" x14ac:dyDescent="0.25">
      <c r="B118" t="s">
        <v>226</v>
      </c>
      <c r="C118" t="s">
        <v>116</v>
      </c>
      <c r="D118" s="24" t="s">
        <v>117</v>
      </c>
      <c r="E118" s="1"/>
      <c r="G118" t="s">
        <v>262</v>
      </c>
      <c r="H118" s="1">
        <v>42734</v>
      </c>
      <c r="I118" s="1">
        <v>42223</v>
      </c>
      <c r="J118" s="27"/>
      <c r="K118" t="s">
        <v>33</v>
      </c>
      <c r="L118" t="b">
        <v>0</v>
      </c>
      <c r="M118" s="28"/>
      <c r="N118" s="1"/>
      <c r="O118" t="s">
        <v>90</v>
      </c>
      <c r="Q118" t="b">
        <v>0</v>
      </c>
      <c r="R118" s="12" t="str">
        <f>IF(Table_licensing.accdb[[#This Row],[LEIE Discplinary Action]],"YES","")</f>
        <v/>
      </c>
      <c r="S118" s="27"/>
      <c r="U118" t="b">
        <v>0</v>
      </c>
      <c r="V118" s="28"/>
      <c r="W118" s="27"/>
      <c r="X118" t="b">
        <v>0</v>
      </c>
      <c r="Y118" s="12" t="str">
        <f>IF(Table_licensing.accdb[[#This Row],[Removed from DDS CE Panel]],"YES","NO")</f>
        <v>NO</v>
      </c>
      <c r="AA118" s="1"/>
    </row>
    <row r="119" spans="2:27" x14ac:dyDescent="0.25">
      <c r="B119" t="s">
        <v>226</v>
      </c>
      <c r="C119" t="s">
        <v>116</v>
      </c>
      <c r="D119" s="24" t="s">
        <v>117</v>
      </c>
      <c r="E119" s="1"/>
      <c r="G119" t="s">
        <v>263</v>
      </c>
      <c r="H119" s="1">
        <v>42734</v>
      </c>
      <c r="I119" s="1">
        <v>42223</v>
      </c>
      <c r="J119" s="27"/>
      <c r="K119" t="s">
        <v>33</v>
      </c>
      <c r="L119" t="b">
        <v>0</v>
      </c>
      <c r="M119" s="28"/>
      <c r="N119" s="1"/>
      <c r="O119" t="s">
        <v>90</v>
      </c>
      <c r="Q119" t="b">
        <v>0</v>
      </c>
      <c r="R119" s="12" t="str">
        <f>IF(Table_licensing.accdb[[#This Row],[LEIE Discplinary Action]],"YES","")</f>
        <v/>
      </c>
      <c r="S119" s="27"/>
      <c r="U119" t="b">
        <v>0</v>
      </c>
      <c r="V119" s="28"/>
      <c r="W119" s="27"/>
      <c r="X119" t="b">
        <v>0</v>
      </c>
      <c r="Y119" s="12" t="str">
        <f>IF(Table_licensing.accdb[[#This Row],[Removed from DDS CE Panel]],"YES","NO")</f>
        <v>NO</v>
      </c>
      <c r="AA119" s="1"/>
    </row>
    <row r="120" spans="2:27" x14ac:dyDescent="0.25">
      <c r="B120" t="s">
        <v>226</v>
      </c>
      <c r="C120" t="s">
        <v>116</v>
      </c>
      <c r="D120" s="24" t="s">
        <v>117</v>
      </c>
      <c r="E120" s="1"/>
      <c r="G120" t="s">
        <v>264</v>
      </c>
      <c r="H120" s="1">
        <v>42368</v>
      </c>
      <c r="I120" s="1">
        <v>42223</v>
      </c>
      <c r="J120" s="27"/>
      <c r="K120" t="s">
        <v>33</v>
      </c>
      <c r="L120" t="b">
        <v>0</v>
      </c>
      <c r="M120" s="28"/>
      <c r="N120" s="1"/>
      <c r="O120" t="s">
        <v>90</v>
      </c>
      <c r="Q120" t="b">
        <v>0</v>
      </c>
      <c r="R120" s="12" t="str">
        <f>IF(Table_licensing.accdb[[#This Row],[LEIE Discplinary Action]],"YES","")</f>
        <v/>
      </c>
      <c r="S120" s="27"/>
      <c r="U120" t="b">
        <v>0</v>
      </c>
      <c r="V120" s="28"/>
      <c r="W120" s="27"/>
      <c r="X120" t="b">
        <v>0</v>
      </c>
      <c r="Y120" s="12" t="str">
        <f>IF(Table_licensing.accdb[[#This Row],[Removed from DDS CE Panel]],"YES","NO")</f>
        <v>NO</v>
      </c>
      <c r="AA120" s="1"/>
    </row>
    <row r="121" spans="2:27" x14ac:dyDescent="0.25">
      <c r="B121" t="s">
        <v>226</v>
      </c>
      <c r="C121" t="s">
        <v>116</v>
      </c>
      <c r="D121" s="24" t="s">
        <v>117</v>
      </c>
      <c r="E121" s="1"/>
      <c r="G121" t="s">
        <v>265</v>
      </c>
      <c r="H121" s="1">
        <v>42734</v>
      </c>
      <c r="I121" s="1">
        <v>42223</v>
      </c>
      <c r="J121" s="27"/>
      <c r="K121" t="s">
        <v>33</v>
      </c>
      <c r="L121" t="b">
        <v>0</v>
      </c>
      <c r="M121" s="28"/>
      <c r="N121" s="1"/>
      <c r="O121" t="s">
        <v>90</v>
      </c>
      <c r="Q121" t="b">
        <v>0</v>
      </c>
      <c r="R121" s="12" t="str">
        <f>IF(Table_licensing.accdb[[#This Row],[LEIE Discplinary Action]],"YES","")</f>
        <v/>
      </c>
      <c r="S121" s="27"/>
      <c r="U121" t="b">
        <v>0</v>
      </c>
      <c r="V121" s="28"/>
      <c r="W121" s="27"/>
      <c r="X121" t="b">
        <v>0</v>
      </c>
      <c r="Y121" s="12" t="str">
        <f>IF(Table_licensing.accdb[[#This Row],[Removed from DDS CE Panel]],"YES","NO")</f>
        <v>NO</v>
      </c>
      <c r="AA121" s="1"/>
    </row>
    <row r="122" spans="2:27" x14ac:dyDescent="0.25">
      <c r="B122" t="s">
        <v>226</v>
      </c>
      <c r="C122" t="s">
        <v>116</v>
      </c>
      <c r="D122" s="24" t="s">
        <v>117</v>
      </c>
      <c r="E122" s="1"/>
      <c r="G122" t="s">
        <v>266</v>
      </c>
      <c r="H122" s="1">
        <v>42368</v>
      </c>
      <c r="I122" s="1">
        <v>42223</v>
      </c>
      <c r="J122" s="27"/>
      <c r="K122" t="s">
        <v>33</v>
      </c>
      <c r="L122" t="b">
        <v>0</v>
      </c>
      <c r="M122" s="28"/>
      <c r="N122" s="1"/>
      <c r="O122" t="s">
        <v>90</v>
      </c>
      <c r="Q122" t="b">
        <v>0</v>
      </c>
      <c r="R122" s="12" t="str">
        <f>IF(Table_licensing.accdb[[#This Row],[LEIE Discplinary Action]],"YES","")</f>
        <v/>
      </c>
      <c r="S122" s="27"/>
      <c r="U122" t="b">
        <v>0</v>
      </c>
      <c r="V122" s="28"/>
      <c r="W122" s="27"/>
      <c r="X122" t="b">
        <v>0</v>
      </c>
      <c r="Y122" s="12" t="str">
        <f>IF(Table_licensing.accdb[[#This Row],[Removed from DDS CE Panel]],"YES","NO")</f>
        <v>NO</v>
      </c>
      <c r="AA122" s="1"/>
    </row>
    <row r="123" spans="2:27" x14ac:dyDescent="0.25">
      <c r="B123" t="s">
        <v>226</v>
      </c>
      <c r="C123" t="s">
        <v>116</v>
      </c>
      <c r="D123" s="24" t="s">
        <v>117</v>
      </c>
      <c r="E123" s="1"/>
      <c r="G123" t="s">
        <v>267</v>
      </c>
      <c r="H123" s="1">
        <v>42368</v>
      </c>
      <c r="I123" s="1">
        <v>42223</v>
      </c>
      <c r="J123" s="27"/>
      <c r="K123" t="s">
        <v>33</v>
      </c>
      <c r="L123" t="b">
        <v>0</v>
      </c>
      <c r="M123" s="28"/>
      <c r="N123" s="1"/>
      <c r="O123" t="s">
        <v>90</v>
      </c>
      <c r="Q123" t="b">
        <v>0</v>
      </c>
      <c r="R123" s="12" t="str">
        <f>IF(Table_licensing.accdb[[#This Row],[LEIE Discplinary Action]],"YES","")</f>
        <v/>
      </c>
      <c r="S123" s="27"/>
      <c r="U123" t="b">
        <v>0</v>
      </c>
      <c r="V123" s="28"/>
      <c r="W123" s="27"/>
      <c r="X123" t="b">
        <v>0</v>
      </c>
      <c r="Y123" s="12" t="str">
        <f>IF(Table_licensing.accdb[[#This Row],[Removed from DDS CE Panel]],"YES","NO")</f>
        <v>NO</v>
      </c>
      <c r="AA123" s="1"/>
    </row>
    <row r="124" spans="2:27" x14ac:dyDescent="0.25">
      <c r="B124" t="s">
        <v>226</v>
      </c>
      <c r="C124" t="s">
        <v>116</v>
      </c>
      <c r="D124" s="24" t="s">
        <v>117</v>
      </c>
      <c r="E124" s="1"/>
      <c r="G124" t="s">
        <v>268</v>
      </c>
      <c r="H124" s="1">
        <v>42734</v>
      </c>
      <c r="I124" s="1">
        <v>42223</v>
      </c>
      <c r="J124" s="27"/>
      <c r="K124" t="s">
        <v>33</v>
      </c>
      <c r="L124" t="b">
        <v>0</v>
      </c>
      <c r="M124" s="28"/>
      <c r="N124" s="1"/>
      <c r="O124" t="s">
        <v>90</v>
      </c>
      <c r="Q124" t="b">
        <v>0</v>
      </c>
      <c r="R124" s="12" t="str">
        <f>IF(Table_licensing.accdb[[#This Row],[LEIE Discplinary Action]],"YES","")</f>
        <v/>
      </c>
      <c r="S124" s="27"/>
      <c r="U124" t="b">
        <v>0</v>
      </c>
      <c r="V124" s="28"/>
      <c r="W124" s="27"/>
      <c r="X124" t="b">
        <v>0</v>
      </c>
      <c r="Y124" s="12" t="str">
        <f>IF(Table_licensing.accdb[[#This Row],[Removed from DDS CE Panel]],"YES","NO")</f>
        <v>NO</v>
      </c>
      <c r="AA124" s="1"/>
    </row>
    <row r="125" spans="2:27" x14ac:dyDescent="0.25">
      <c r="B125" t="s">
        <v>226</v>
      </c>
      <c r="C125" t="s">
        <v>116</v>
      </c>
      <c r="D125" s="24" t="s">
        <v>117</v>
      </c>
      <c r="E125" s="1"/>
      <c r="G125" t="s">
        <v>269</v>
      </c>
      <c r="H125" s="1">
        <v>42734</v>
      </c>
      <c r="I125" s="1">
        <v>42223</v>
      </c>
      <c r="J125" s="27"/>
      <c r="K125" t="s">
        <v>33</v>
      </c>
      <c r="L125" t="b">
        <v>0</v>
      </c>
      <c r="M125" s="28"/>
      <c r="N125" s="1"/>
      <c r="O125" t="s">
        <v>90</v>
      </c>
      <c r="Q125" t="b">
        <v>0</v>
      </c>
      <c r="R125" s="12" t="str">
        <f>IF(Table_licensing.accdb[[#This Row],[LEIE Discplinary Action]],"YES","")</f>
        <v/>
      </c>
      <c r="S125" s="27"/>
      <c r="U125" t="b">
        <v>0</v>
      </c>
      <c r="V125" s="28"/>
      <c r="W125" s="27"/>
      <c r="X125" t="b">
        <v>0</v>
      </c>
      <c r="Y125" s="12" t="str">
        <f>IF(Table_licensing.accdb[[#This Row],[Removed from DDS CE Panel]],"YES","NO")</f>
        <v>NO</v>
      </c>
      <c r="AA125" s="1"/>
    </row>
    <row r="126" spans="2:27" x14ac:dyDescent="0.25">
      <c r="B126" t="s">
        <v>226</v>
      </c>
      <c r="C126" t="s">
        <v>116</v>
      </c>
      <c r="D126" s="24" t="s">
        <v>117</v>
      </c>
      <c r="E126" s="1"/>
      <c r="G126" t="s">
        <v>270</v>
      </c>
      <c r="H126" s="1">
        <v>42368</v>
      </c>
      <c r="I126" s="1">
        <v>42223</v>
      </c>
      <c r="J126" s="27"/>
      <c r="K126" t="s">
        <v>33</v>
      </c>
      <c r="L126" t="b">
        <v>0</v>
      </c>
      <c r="M126" s="28"/>
      <c r="N126" s="1"/>
      <c r="O126" t="s">
        <v>90</v>
      </c>
      <c r="Q126" t="b">
        <v>0</v>
      </c>
      <c r="R126" s="12" t="str">
        <f>IF(Table_licensing.accdb[[#This Row],[LEIE Discplinary Action]],"YES","")</f>
        <v/>
      </c>
      <c r="S126" s="27"/>
      <c r="U126" t="b">
        <v>0</v>
      </c>
      <c r="V126" s="28"/>
      <c r="W126" s="27"/>
      <c r="X126" t="b">
        <v>0</v>
      </c>
      <c r="Y126" s="12" t="str">
        <f>IF(Table_licensing.accdb[[#This Row],[Removed from DDS CE Panel]],"YES","NO")</f>
        <v>NO</v>
      </c>
      <c r="AA126" s="1"/>
    </row>
    <row r="127" spans="2:27" x14ac:dyDescent="0.25">
      <c r="B127" t="s">
        <v>226</v>
      </c>
      <c r="C127" t="s">
        <v>116</v>
      </c>
      <c r="D127" s="24" t="s">
        <v>117</v>
      </c>
      <c r="E127" s="1"/>
      <c r="G127" t="s">
        <v>271</v>
      </c>
      <c r="H127" s="1">
        <v>42368</v>
      </c>
      <c r="I127" s="1">
        <v>42223</v>
      </c>
      <c r="J127" s="27"/>
      <c r="K127" t="s">
        <v>33</v>
      </c>
      <c r="L127" t="b">
        <v>0</v>
      </c>
      <c r="M127" s="28"/>
      <c r="N127" s="1"/>
      <c r="O127" t="s">
        <v>90</v>
      </c>
      <c r="Q127" t="b">
        <v>0</v>
      </c>
      <c r="R127" s="12" t="str">
        <f>IF(Table_licensing.accdb[[#This Row],[LEIE Discplinary Action]],"YES","")</f>
        <v/>
      </c>
      <c r="S127" s="27"/>
      <c r="U127" t="b">
        <v>0</v>
      </c>
      <c r="V127" s="28"/>
      <c r="W127" s="27"/>
      <c r="X127" t="b">
        <v>0</v>
      </c>
      <c r="Y127" s="12" t="str">
        <f>IF(Table_licensing.accdb[[#This Row],[Removed from DDS CE Panel]],"YES","NO")</f>
        <v>NO</v>
      </c>
      <c r="AA127" s="1"/>
    </row>
    <row r="128" spans="2:27" x14ac:dyDescent="0.25">
      <c r="B128" t="s">
        <v>226</v>
      </c>
      <c r="C128" t="s">
        <v>116</v>
      </c>
      <c r="D128" s="24" t="s">
        <v>117</v>
      </c>
      <c r="E128" s="1"/>
      <c r="G128" t="s">
        <v>272</v>
      </c>
      <c r="H128" s="1">
        <v>42368</v>
      </c>
      <c r="I128" s="1">
        <v>42223</v>
      </c>
      <c r="J128" s="27"/>
      <c r="K128" t="s">
        <v>33</v>
      </c>
      <c r="L128" t="b">
        <v>0</v>
      </c>
      <c r="M128" s="28"/>
      <c r="N128" s="1"/>
      <c r="O128" t="s">
        <v>90</v>
      </c>
      <c r="Q128" t="b">
        <v>0</v>
      </c>
      <c r="R128" s="12" t="str">
        <f>IF(Table_licensing.accdb[[#This Row],[LEIE Discplinary Action]],"YES","")</f>
        <v/>
      </c>
      <c r="S128" s="27"/>
      <c r="U128" t="b">
        <v>0</v>
      </c>
      <c r="V128" s="28"/>
      <c r="W128" s="27"/>
      <c r="X128" t="b">
        <v>0</v>
      </c>
      <c r="Y128" s="12" t="str">
        <f>IF(Table_licensing.accdb[[#This Row],[Removed from DDS CE Panel]],"YES","NO")</f>
        <v>NO</v>
      </c>
      <c r="AA128" s="1"/>
    </row>
    <row r="129" spans="2:27" x14ac:dyDescent="0.25">
      <c r="B129" t="s">
        <v>226</v>
      </c>
      <c r="C129" t="s">
        <v>116</v>
      </c>
      <c r="D129" s="24" t="s">
        <v>117</v>
      </c>
      <c r="E129" s="1"/>
      <c r="G129" t="s">
        <v>273</v>
      </c>
      <c r="H129" s="1">
        <v>42368</v>
      </c>
      <c r="I129" s="1">
        <v>42223</v>
      </c>
      <c r="J129" s="27"/>
      <c r="K129" t="s">
        <v>33</v>
      </c>
      <c r="L129" t="b">
        <v>0</v>
      </c>
      <c r="M129" s="28"/>
      <c r="N129" s="1"/>
      <c r="O129" t="s">
        <v>90</v>
      </c>
      <c r="Q129" t="b">
        <v>0</v>
      </c>
      <c r="R129" s="12" t="str">
        <f>IF(Table_licensing.accdb[[#This Row],[LEIE Discplinary Action]],"YES","")</f>
        <v/>
      </c>
      <c r="S129" s="27"/>
      <c r="U129" t="b">
        <v>0</v>
      </c>
      <c r="V129" s="28"/>
      <c r="W129" s="27"/>
      <c r="X129" t="b">
        <v>0</v>
      </c>
      <c r="Y129" s="12" t="str">
        <f>IF(Table_licensing.accdb[[#This Row],[Removed from DDS CE Panel]],"YES","NO")</f>
        <v>NO</v>
      </c>
      <c r="AA129" s="1"/>
    </row>
    <row r="130" spans="2:27" x14ac:dyDescent="0.25">
      <c r="B130" t="s">
        <v>226</v>
      </c>
      <c r="C130" t="s">
        <v>116</v>
      </c>
      <c r="D130" s="24" t="s">
        <v>117</v>
      </c>
      <c r="E130" s="1"/>
      <c r="G130" t="s">
        <v>250</v>
      </c>
      <c r="H130" s="1">
        <v>42368</v>
      </c>
      <c r="I130" s="1">
        <v>42223</v>
      </c>
      <c r="J130" s="27"/>
      <c r="K130" t="s">
        <v>33</v>
      </c>
      <c r="L130" t="b">
        <v>0</v>
      </c>
      <c r="M130" s="28"/>
      <c r="N130" s="1"/>
      <c r="O130" t="s">
        <v>90</v>
      </c>
      <c r="Q130" t="b">
        <v>0</v>
      </c>
      <c r="R130" s="12" t="str">
        <f>IF(Table_licensing.accdb[[#This Row],[LEIE Discplinary Action]],"YES","")</f>
        <v/>
      </c>
      <c r="S130" s="27"/>
      <c r="U130" t="b">
        <v>0</v>
      </c>
      <c r="V130" s="28"/>
      <c r="W130" s="27"/>
      <c r="X130" t="b">
        <v>0</v>
      </c>
      <c r="Y130" s="12" t="str">
        <f>IF(Table_licensing.accdb[[#This Row],[Removed from DDS CE Panel]],"YES","NO")</f>
        <v>NO</v>
      </c>
      <c r="AA130" s="1"/>
    </row>
    <row r="131" spans="2:27" x14ac:dyDescent="0.25">
      <c r="B131" t="s">
        <v>113</v>
      </c>
      <c r="C131" t="s">
        <v>114</v>
      </c>
      <c r="D131" s="24" t="s">
        <v>274</v>
      </c>
      <c r="E131" s="1"/>
      <c r="G131" t="s">
        <v>275</v>
      </c>
      <c r="H131" s="1">
        <v>42247</v>
      </c>
      <c r="I131" s="1">
        <v>42276</v>
      </c>
      <c r="J131" s="27"/>
      <c r="K131" t="s">
        <v>33</v>
      </c>
      <c r="L131" t="b">
        <v>0</v>
      </c>
      <c r="M131" s="28"/>
      <c r="N131" s="1"/>
      <c r="O131" t="s">
        <v>90</v>
      </c>
      <c r="Q131" t="b">
        <v>0</v>
      </c>
      <c r="R131" s="12" t="str">
        <f>IF(Table_licensing.accdb[[#This Row],[LEIE Discplinary Action]],"YES","")</f>
        <v/>
      </c>
      <c r="S131" s="27"/>
      <c r="U131" t="b">
        <v>0</v>
      </c>
      <c r="V131" s="28"/>
      <c r="W131" s="27"/>
      <c r="X131" t="b">
        <v>0</v>
      </c>
      <c r="Y131" s="12" t="str">
        <f>IF(Table_licensing.accdb[[#This Row],[Removed from DDS CE Panel]],"YES","NO")</f>
        <v>NO</v>
      </c>
      <c r="AA131" s="1"/>
    </row>
    <row r="132" spans="2:27" x14ac:dyDescent="0.25">
      <c r="B132" t="s">
        <v>276</v>
      </c>
      <c r="C132" t="s">
        <v>114</v>
      </c>
      <c r="D132" s="24" t="s">
        <v>274</v>
      </c>
      <c r="E132" s="1"/>
      <c r="G132" t="s">
        <v>277</v>
      </c>
      <c r="H132" s="1">
        <v>-620303</v>
      </c>
      <c r="I132" s="1">
        <v>42276</v>
      </c>
      <c r="J132" s="27"/>
      <c r="K132" t="s">
        <v>33</v>
      </c>
      <c r="L132" t="b">
        <v>0</v>
      </c>
      <c r="M132" s="28"/>
      <c r="N132" s="1"/>
      <c r="O132" t="s">
        <v>90</v>
      </c>
      <c r="Q132" t="b">
        <v>0</v>
      </c>
      <c r="R132" s="12" t="str">
        <f>IF(Table_licensing.accdb[[#This Row],[LEIE Discplinary Action]],"YES","")</f>
        <v/>
      </c>
      <c r="S132" s="27"/>
      <c r="U132" t="b">
        <v>0</v>
      </c>
      <c r="V132" s="28"/>
      <c r="W132" s="27"/>
      <c r="X132" t="b">
        <v>0</v>
      </c>
      <c r="Y132" s="12" t="str">
        <f>IF(Table_licensing.accdb[[#This Row],[Removed from DDS CE Panel]],"YES","NO")</f>
        <v>NO</v>
      </c>
      <c r="AA132" s="1"/>
    </row>
    <row r="133" spans="2:27" ht="30" x14ac:dyDescent="0.25">
      <c r="B133" t="s">
        <v>113</v>
      </c>
      <c r="C133" t="s">
        <v>114</v>
      </c>
      <c r="D133" s="24" t="s">
        <v>224</v>
      </c>
      <c r="E133" s="1"/>
      <c r="G133" t="s">
        <v>278</v>
      </c>
      <c r="H133" s="1">
        <v>42613</v>
      </c>
      <c r="I133" s="1">
        <v>42276</v>
      </c>
      <c r="J133" s="27"/>
      <c r="K133" t="s">
        <v>33</v>
      </c>
      <c r="L133" t="b">
        <v>0</v>
      </c>
      <c r="M133" s="28"/>
      <c r="N133" s="1"/>
      <c r="O133" t="s">
        <v>90</v>
      </c>
      <c r="Q133" t="b">
        <v>0</v>
      </c>
      <c r="R133" s="12" t="str">
        <f>IF(Table_licensing.accdb[[#This Row],[LEIE Discplinary Action]],"YES","")</f>
        <v/>
      </c>
      <c r="S133" s="27"/>
      <c r="U133" t="b">
        <v>0</v>
      </c>
      <c r="V133" s="28"/>
      <c r="W133" s="27"/>
      <c r="X133" t="b">
        <v>0</v>
      </c>
      <c r="Y133" s="12" t="str">
        <f>IF(Table_licensing.accdb[[#This Row],[Removed from DDS CE Panel]],"YES","NO")</f>
        <v>NO</v>
      </c>
      <c r="AA133" s="1"/>
    </row>
    <row r="134" spans="2:27" ht="30" x14ac:dyDescent="0.25">
      <c r="B134" t="s">
        <v>113</v>
      </c>
      <c r="C134" t="s">
        <v>114</v>
      </c>
      <c r="D134" s="24" t="s">
        <v>224</v>
      </c>
      <c r="E134" s="1"/>
      <c r="G134" t="s">
        <v>279</v>
      </c>
      <c r="H134" s="1">
        <v>42613</v>
      </c>
      <c r="I134" s="1">
        <v>42276</v>
      </c>
      <c r="J134" s="27"/>
      <c r="K134" t="s">
        <v>33</v>
      </c>
      <c r="L134" t="b">
        <v>0</v>
      </c>
      <c r="M134" s="28"/>
      <c r="N134" s="1"/>
      <c r="O134" t="s">
        <v>90</v>
      </c>
      <c r="Q134" t="b">
        <v>0</v>
      </c>
      <c r="R134" s="12" t="str">
        <f>IF(Table_licensing.accdb[[#This Row],[LEIE Discplinary Action]],"YES","")</f>
        <v/>
      </c>
      <c r="S134" s="27"/>
      <c r="T134" t="s">
        <v>311</v>
      </c>
      <c r="U134" t="b">
        <v>0</v>
      </c>
      <c r="V134" s="28"/>
      <c r="W134" s="27"/>
      <c r="X134" t="b">
        <v>0</v>
      </c>
      <c r="Y134" s="12" t="str">
        <f>IF(Table_licensing.accdb[[#This Row],[Removed from DDS CE Panel]],"YES","NO")</f>
        <v>NO</v>
      </c>
      <c r="AA134" s="1"/>
    </row>
    <row r="135" spans="2:27" ht="30" x14ac:dyDescent="0.25">
      <c r="B135" t="s">
        <v>113</v>
      </c>
      <c r="C135" t="s">
        <v>114</v>
      </c>
      <c r="D135" s="24" t="s">
        <v>224</v>
      </c>
      <c r="E135" s="1"/>
      <c r="G135" t="s">
        <v>280</v>
      </c>
      <c r="H135" s="1">
        <v>42613</v>
      </c>
      <c r="I135" s="1">
        <v>42276</v>
      </c>
      <c r="J135" s="27"/>
      <c r="K135" t="s">
        <v>33</v>
      </c>
      <c r="L135" t="b">
        <v>0</v>
      </c>
      <c r="M135" s="28"/>
      <c r="N135" s="1"/>
      <c r="O135" t="s">
        <v>90</v>
      </c>
      <c r="Q135" t="b">
        <v>0</v>
      </c>
      <c r="R135" s="12" t="str">
        <f>IF(Table_licensing.accdb[[#This Row],[LEIE Discplinary Action]],"YES","")</f>
        <v/>
      </c>
      <c r="S135" s="27"/>
      <c r="U135" t="b">
        <v>0</v>
      </c>
      <c r="V135" s="28"/>
      <c r="W135" s="27"/>
      <c r="X135" t="b">
        <v>0</v>
      </c>
      <c r="Y135" s="12" t="str">
        <f>IF(Table_licensing.accdb[[#This Row],[Removed from DDS CE Panel]],"YES","NO")</f>
        <v>NO</v>
      </c>
      <c r="AA135" s="1"/>
    </row>
    <row r="136" spans="2:27" x14ac:dyDescent="0.25">
      <c r="B136" t="s">
        <v>281</v>
      </c>
      <c r="C136" t="s">
        <v>282</v>
      </c>
      <c r="D136" s="24" t="s">
        <v>283</v>
      </c>
      <c r="E136" s="1"/>
      <c r="G136" t="s">
        <v>284</v>
      </c>
      <c r="H136" s="1">
        <v>42369</v>
      </c>
      <c r="I136" s="1">
        <v>42227</v>
      </c>
      <c r="J136" s="27"/>
      <c r="K136" t="s">
        <v>33</v>
      </c>
      <c r="L136" t="b">
        <v>0</v>
      </c>
      <c r="M136" s="28"/>
      <c r="N136" s="1"/>
      <c r="O136" t="s">
        <v>90</v>
      </c>
      <c r="Q136" t="b">
        <v>0</v>
      </c>
      <c r="R136" s="12" t="str">
        <f>IF(Table_licensing.accdb[[#This Row],[LEIE Discplinary Action]],"YES","")</f>
        <v/>
      </c>
      <c r="S136" s="27"/>
      <c r="U136" t="b">
        <v>0</v>
      </c>
      <c r="V136" s="28"/>
      <c r="W136" s="27"/>
      <c r="X136" t="b">
        <v>0</v>
      </c>
      <c r="Y136" s="12" t="str">
        <f>IF(Table_licensing.accdb[[#This Row],[Removed from DDS CE Panel]],"YES","NO")</f>
        <v>NO</v>
      </c>
      <c r="AA136" s="1"/>
    </row>
    <row r="137" spans="2:27" ht="30" x14ac:dyDescent="0.25">
      <c r="B137" t="s">
        <v>285</v>
      </c>
      <c r="C137" t="s">
        <v>61</v>
      </c>
      <c r="D137" s="24" t="s">
        <v>286</v>
      </c>
      <c r="E137" s="1">
        <v>42230</v>
      </c>
      <c r="G137" t="s">
        <v>287</v>
      </c>
      <c r="H137" s="1">
        <v>42551</v>
      </c>
      <c r="I137" s="1">
        <v>42230</v>
      </c>
      <c r="J137" s="27"/>
      <c r="K137" t="s">
        <v>33</v>
      </c>
      <c r="L137" t="b">
        <v>0</v>
      </c>
      <c r="M137" s="28"/>
      <c r="N137" s="1">
        <v>42230</v>
      </c>
      <c r="O137" t="s">
        <v>90</v>
      </c>
      <c r="Q137" t="b">
        <v>0</v>
      </c>
      <c r="R137" s="12" t="str">
        <f>IF(Table_licensing.accdb[[#This Row],[LEIE Discplinary Action]],"YES","")</f>
        <v/>
      </c>
      <c r="S137" s="27"/>
      <c r="T137" t="s">
        <v>305</v>
      </c>
      <c r="U137" t="b">
        <v>0</v>
      </c>
      <c r="V137" s="28"/>
      <c r="W137" s="27"/>
      <c r="X137" t="b">
        <v>0</v>
      </c>
      <c r="Y137" s="12" t="str">
        <f>IF(Table_licensing.accdb[[#This Row],[Removed from DDS CE Panel]],"YES","NO")</f>
        <v>NO</v>
      </c>
      <c r="AA137" s="1"/>
    </row>
    <row r="138" spans="2:27" x14ac:dyDescent="0.25">
      <c r="B138" t="s">
        <v>226</v>
      </c>
      <c r="C138" t="s">
        <v>116</v>
      </c>
      <c r="D138" s="24" t="s">
        <v>117</v>
      </c>
      <c r="E138" s="1"/>
      <c r="G138" t="s">
        <v>288</v>
      </c>
      <c r="H138" s="1">
        <v>42368</v>
      </c>
      <c r="I138" s="1">
        <v>42243</v>
      </c>
      <c r="J138" s="27"/>
      <c r="K138" t="s">
        <v>33</v>
      </c>
      <c r="L138" t="b">
        <v>0</v>
      </c>
      <c r="M138" s="28"/>
      <c r="N138" s="1">
        <v>42243</v>
      </c>
      <c r="O138" t="s">
        <v>90</v>
      </c>
      <c r="Q138" t="b">
        <v>0</v>
      </c>
      <c r="R138" s="12" t="str">
        <f>IF(Table_licensing.accdb[[#This Row],[LEIE Discplinary Action]],"YES","")</f>
        <v/>
      </c>
      <c r="S138" s="27"/>
      <c r="T138" t="s">
        <v>312</v>
      </c>
      <c r="U138" t="b">
        <v>0</v>
      </c>
      <c r="V138" s="28"/>
      <c r="W138" s="27"/>
      <c r="X138" t="b">
        <v>0</v>
      </c>
      <c r="Y138" s="12" t="str">
        <f>IF(Table_licensing.accdb[[#This Row],[Removed from DDS CE Panel]],"YES","NO")</f>
        <v>NO</v>
      </c>
      <c r="AA138" s="1"/>
    </row>
    <row r="139" spans="2:27" x14ac:dyDescent="0.25">
      <c r="B139" t="s">
        <v>226</v>
      </c>
      <c r="C139" t="s">
        <v>116</v>
      </c>
      <c r="D139" s="24" t="s">
        <v>117</v>
      </c>
      <c r="E139" s="1"/>
      <c r="G139" t="s">
        <v>245</v>
      </c>
      <c r="H139" s="1">
        <v>42734</v>
      </c>
      <c r="I139" s="1">
        <v>42243</v>
      </c>
      <c r="J139" s="27"/>
      <c r="K139" t="s">
        <v>33</v>
      </c>
      <c r="L139" t="b">
        <v>0</v>
      </c>
      <c r="M139" s="28"/>
      <c r="N139" s="1"/>
      <c r="O139" t="s">
        <v>90</v>
      </c>
      <c r="Q139" t="b">
        <v>0</v>
      </c>
      <c r="R139" s="12" t="str">
        <f>IF(Table_licensing.accdb[[#This Row],[LEIE Discplinary Action]],"YES","")</f>
        <v/>
      </c>
      <c r="S139" s="27"/>
      <c r="U139" t="b">
        <v>0</v>
      </c>
      <c r="V139" s="28"/>
      <c r="W139" s="27"/>
      <c r="X139" t="b">
        <v>0</v>
      </c>
      <c r="Y139" s="12" t="str">
        <f>IF(Table_licensing.accdb[[#This Row],[Removed from DDS CE Panel]],"YES","NO")</f>
        <v>NO</v>
      </c>
      <c r="AA139" s="1"/>
    </row>
    <row r="140" spans="2:27" x14ac:dyDescent="0.25">
      <c r="B140" t="s">
        <v>226</v>
      </c>
      <c r="C140" t="s">
        <v>116</v>
      </c>
      <c r="D140" s="24" t="s">
        <v>274</v>
      </c>
      <c r="E140" s="1"/>
      <c r="G140" t="s">
        <v>289</v>
      </c>
      <c r="H140" s="1">
        <v>42368</v>
      </c>
      <c r="I140" s="1">
        <v>42243</v>
      </c>
      <c r="J140" s="27"/>
      <c r="K140" t="s">
        <v>33</v>
      </c>
      <c r="L140" t="b">
        <v>0</v>
      </c>
      <c r="M140" s="28"/>
      <c r="N140" s="1"/>
      <c r="O140" t="s">
        <v>90</v>
      </c>
      <c r="Q140" t="b">
        <v>0</v>
      </c>
      <c r="R140" s="12" t="str">
        <f>IF(Table_licensing.accdb[[#This Row],[LEIE Discplinary Action]],"YES","")</f>
        <v/>
      </c>
      <c r="S140" s="27"/>
      <c r="U140" t="b">
        <v>0</v>
      </c>
      <c r="V140" s="28"/>
      <c r="W140" s="27"/>
      <c r="X140" t="b">
        <v>0</v>
      </c>
      <c r="Y140" s="12" t="str">
        <f>IF(Table_licensing.accdb[[#This Row],[Removed from DDS CE Panel]],"YES","NO")</f>
        <v>NO</v>
      </c>
      <c r="AA140" s="1"/>
    </row>
    <row r="141" spans="2:27" x14ac:dyDescent="0.25">
      <c r="B141" t="s">
        <v>226</v>
      </c>
      <c r="C141" t="s">
        <v>116</v>
      </c>
      <c r="D141" s="24" t="s">
        <v>117</v>
      </c>
      <c r="E141" s="1">
        <v>42243</v>
      </c>
      <c r="G141" t="s">
        <v>290</v>
      </c>
      <c r="H141" s="1">
        <v>42734</v>
      </c>
      <c r="I141" s="1">
        <v>42243</v>
      </c>
      <c r="J141" s="27"/>
      <c r="K141" t="s">
        <v>33</v>
      </c>
      <c r="L141" t="b">
        <v>1</v>
      </c>
      <c r="M141" s="28"/>
      <c r="N141" s="1">
        <v>42243</v>
      </c>
      <c r="O141" t="s">
        <v>90</v>
      </c>
      <c r="Q141" t="b">
        <v>0</v>
      </c>
      <c r="R141" s="12" t="str">
        <f>IF(Table_licensing.accdb[[#This Row],[LEIE Discplinary Action]],"YES","")</f>
        <v/>
      </c>
      <c r="S141" s="27"/>
      <c r="U141" t="b">
        <v>0</v>
      </c>
      <c r="V141" s="28"/>
      <c r="W141" s="27"/>
      <c r="X141" t="b">
        <v>0</v>
      </c>
      <c r="Y141" s="12" t="str">
        <f>IF(Table_licensing.accdb[[#This Row],[Removed from DDS CE Panel]],"YES","NO")</f>
        <v>NO</v>
      </c>
      <c r="AA141" s="1"/>
    </row>
    <row r="142" spans="2:27" x14ac:dyDescent="0.25">
      <c r="B142" t="s">
        <v>226</v>
      </c>
      <c r="C142" t="s">
        <v>116</v>
      </c>
      <c r="D142" s="24" t="s">
        <v>117</v>
      </c>
      <c r="E142" s="1">
        <v>42243</v>
      </c>
      <c r="G142" t="s">
        <v>291</v>
      </c>
      <c r="H142" s="1">
        <v>42734</v>
      </c>
      <c r="I142" s="1">
        <v>42243</v>
      </c>
      <c r="J142" s="27"/>
      <c r="K142" t="s">
        <v>33</v>
      </c>
      <c r="L142" t="b">
        <v>0</v>
      </c>
      <c r="M142" s="28"/>
      <c r="N142" s="1">
        <v>42243</v>
      </c>
      <c r="O142" t="s">
        <v>90</v>
      </c>
      <c r="Q142" t="b">
        <v>0</v>
      </c>
      <c r="R142" s="12" t="str">
        <f>IF(Table_licensing.accdb[[#This Row],[LEIE Discplinary Action]],"YES","")</f>
        <v/>
      </c>
      <c r="S142" s="27"/>
      <c r="U142" t="b">
        <v>0</v>
      </c>
      <c r="V142" s="28"/>
      <c r="W142" s="27"/>
      <c r="X142" t="b">
        <v>0</v>
      </c>
      <c r="Y142" s="12" t="str">
        <f>IF(Table_licensing.accdb[[#This Row],[Removed from DDS CE Panel]],"YES","NO")</f>
        <v>NO</v>
      </c>
      <c r="AA142" s="1"/>
    </row>
    <row r="143" spans="2:27" x14ac:dyDescent="0.25">
      <c r="B143" t="s">
        <v>226</v>
      </c>
      <c r="C143" t="s">
        <v>116</v>
      </c>
      <c r="D143" s="24" t="s">
        <v>117</v>
      </c>
      <c r="E143" s="1">
        <v>42243</v>
      </c>
      <c r="G143" t="s">
        <v>231</v>
      </c>
      <c r="H143" s="1">
        <v>42734</v>
      </c>
      <c r="I143" s="1">
        <v>42243</v>
      </c>
      <c r="J143" s="27"/>
      <c r="K143" t="s">
        <v>33</v>
      </c>
      <c r="L143" t="b">
        <v>1</v>
      </c>
      <c r="M143" s="28"/>
      <c r="N143" s="1">
        <v>42243</v>
      </c>
      <c r="O143" t="s">
        <v>90</v>
      </c>
      <c r="Q143" t="b">
        <v>0</v>
      </c>
      <c r="R143" s="12" t="str">
        <f>IF(Table_licensing.accdb[[#This Row],[LEIE Discplinary Action]],"YES","")</f>
        <v/>
      </c>
      <c r="S143" s="27"/>
      <c r="U143" t="b">
        <v>0</v>
      </c>
      <c r="V143" s="28"/>
      <c r="W143" s="27"/>
      <c r="X143" t="b">
        <v>0</v>
      </c>
      <c r="Y143" s="12" t="str">
        <f>IF(Table_licensing.accdb[[#This Row],[Removed from DDS CE Panel]],"YES","NO")</f>
        <v>NO</v>
      </c>
      <c r="AA143" s="1"/>
    </row>
    <row r="144" spans="2:27" x14ac:dyDescent="0.25">
      <c r="B144" t="s">
        <v>226</v>
      </c>
      <c r="C144" t="s">
        <v>116</v>
      </c>
      <c r="D144" s="24" t="s">
        <v>117</v>
      </c>
      <c r="E144" s="1"/>
      <c r="G144" t="s">
        <v>292</v>
      </c>
      <c r="H144" s="1">
        <v>42368</v>
      </c>
      <c r="I144" s="1">
        <v>42243</v>
      </c>
      <c r="J144" s="27"/>
      <c r="K144" t="s">
        <v>33</v>
      </c>
      <c r="L144" t="b">
        <v>0</v>
      </c>
      <c r="M144" s="28"/>
      <c r="N144" s="1">
        <v>42240</v>
      </c>
      <c r="O144" t="s">
        <v>90</v>
      </c>
      <c r="Q144" t="b">
        <v>0</v>
      </c>
      <c r="R144" s="12" t="str">
        <f>IF(Table_licensing.accdb[[#This Row],[LEIE Discplinary Action]],"YES","")</f>
        <v/>
      </c>
      <c r="S144" s="27"/>
      <c r="U144" t="b">
        <v>0</v>
      </c>
      <c r="V144" s="28"/>
      <c r="W144" s="27"/>
      <c r="X144" t="b">
        <v>0</v>
      </c>
      <c r="Y144" s="12" t="str">
        <f>IF(Table_licensing.accdb[[#This Row],[Removed from DDS CE Panel]],"YES","NO")</f>
        <v>NO</v>
      </c>
      <c r="AA144" s="1"/>
    </row>
    <row r="145" spans="2:27" x14ac:dyDescent="0.25">
      <c r="B145" t="s">
        <v>226</v>
      </c>
      <c r="C145" t="s">
        <v>116</v>
      </c>
      <c r="D145" s="24" t="s">
        <v>117</v>
      </c>
      <c r="E145" s="1">
        <v>42243</v>
      </c>
      <c r="G145" t="s">
        <v>263</v>
      </c>
      <c r="H145" s="1">
        <v>42734</v>
      </c>
      <c r="I145" s="1">
        <v>42243</v>
      </c>
      <c r="J145" s="27"/>
      <c r="K145" t="s">
        <v>33</v>
      </c>
      <c r="L145" t="b">
        <v>0</v>
      </c>
      <c r="M145" s="28"/>
      <c r="N145" s="1">
        <v>42243</v>
      </c>
      <c r="O145" t="s">
        <v>90</v>
      </c>
      <c r="Q145" t="b">
        <v>0</v>
      </c>
      <c r="R145" s="12" t="str">
        <f>IF(Table_licensing.accdb[[#This Row],[LEIE Discplinary Action]],"YES","")</f>
        <v/>
      </c>
      <c r="S145" s="27"/>
      <c r="U145" t="b">
        <v>0</v>
      </c>
      <c r="V145" s="28"/>
      <c r="W145" s="27"/>
      <c r="X145" t="b">
        <v>0</v>
      </c>
      <c r="Y145" s="12" t="str">
        <f>IF(Table_licensing.accdb[[#This Row],[Removed from DDS CE Panel]],"YES","NO")</f>
        <v>NO</v>
      </c>
      <c r="AA145" s="1"/>
    </row>
    <row r="146" spans="2:27" x14ac:dyDescent="0.25">
      <c r="B146" t="s">
        <v>226</v>
      </c>
      <c r="C146" t="s">
        <v>116</v>
      </c>
      <c r="D146" s="24" t="s">
        <v>117</v>
      </c>
      <c r="E146" s="1">
        <v>42243</v>
      </c>
      <c r="G146" t="s">
        <v>293</v>
      </c>
      <c r="H146" s="1">
        <v>42368</v>
      </c>
      <c r="I146" s="1">
        <v>42243</v>
      </c>
      <c r="J146" s="27"/>
      <c r="K146" t="s">
        <v>33</v>
      </c>
      <c r="L146" t="b">
        <v>0</v>
      </c>
      <c r="M146" s="28"/>
      <c r="N146" s="1">
        <v>42243</v>
      </c>
      <c r="O146" t="s">
        <v>90</v>
      </c>
      <c r="Q146" t="b">
        <v>0</v>
      </c>
      <c r="R146" s="12" t="str">
        <f>IF(Table_licensing.accdb[[#This Row],[LEIE Discplinary Action]],"YES","")</f>
        <v/>
      </c>
      <c r="S146" s="27"/>
      <c r="U146" t="b">
        <v>0</v>
      </c>
      <c r="V146" s="28"/>
      <c r="W146" s="27"/>
      <c r="X146" t="b">
        <v>0</v>
      </c>
      <c r="Y146" s="12" t="str">
        <f>IF(Table_licensing.accdb[[#This Row],[Removed from DDS CE Panel]],"YES","NO")</f>
        <v>NO</v>
      </c>
      <c r="AA146" s="1"/>
    </row>
    <row r="147" spans="2:27" x14ac:dyDescent="0.25">
      <c r="B147" t="s">
        <v>226</v>
      </c>
      <c r="C147" t="s">
        <v>116</v>
      </c>
      <c r="D147" s="24" t="s">
        <v>117</v>
      </c>
      <c r="E147" s="1">
        <v>42243</v>
      </c>
      <c r="G147" t="s">
        <v>294</v>
      </c>
      <c r="H147" s="1">
        <v>42734</v>
      </c>
      <c r="I147" s="1">
        <v>42243</v>
      </c>
      <c r="J147" s="27"/>
      <c r="K147" t="s">
        <v>33</v>
      </c>
      <c r="L147" t="b">
        <v>0</v>
      </c>
      <c r="M147" s="28"/>
      <c r="N147" s="1">
        <v>42243</v>
      </c>
      <c r="O147" t="s">
        <v>90</v>
      </c>
      <c r="Q147" t="b">
        <v>0</v>
      </c>
      <c r="R147" s="12" t="str">
        <f>IF(Table_licensing.accdb[[#This Row],[LEIE Discplinary Action]],"YES","")</f>
        <v/>
      </c>
      <c r="S147" s="27"/>
      <c r="U147" t="b">
        <v>0</v>
      </c>
      <c r="V147" s="28"/>
      <c r="W147" s="27"/>
      <c r="X147" t="b">
        <v>0</v>
      </c>
      <c r="Y147" s="12" t="str">
        <f>IF(Table_licensing.accdb[[#This Row],[Removed from DDS CE Panel]],"YES","NO")</f>
        <v>NO</v>
      </c>
      <c r="AA147" s="1"/>
    </row>
    <row r="148" spans="2:27" x14ac:dyDescent="0.25">
      <c r="B148" t="s">
        <v>295</v>
      </c>
      <c r="C148" t="s">
        <v>25</v>
      </c>
      <c r="D148" s="24" t="s">
        <v>26</v>
      </c>
      <c r="E148" s="1">
        <v>41306</v>
      </c>
      <c r="G148" t="s">
        <v>296</v>
      </c>
      <c r="H148" s="1">
        <v>42551</v>
      </c>
      <c r="I148" s="1">
        <v>42257</v>
      </c>
      <c r="J148" s="27"/>
      <c r="K148" t="s">
        <v>33</v>
      </c>
      <c r="L148" t="b">
        <v>0</v>
      </c>
      <c r="M148" s="28"/>
      <c r="N148" s="1">
        <v>42276</v>
      </c>
      <c r="O148" t="s">
        <v>90</v>
      </c>
      <c r="Q148" t="b">
        <v>0</v>
      </c>
      <c r="R148" s="12" t="str">
        <f>IF(Table_licensing.accdb[[#This Row],[LEIE Discplinary Action]],"YES","")</f>
        <v/>
      </c>
      <c r="S148" s="27"/>
      <c r="T148" t="s">
        <v>313</v>
      </c>
      <c r="U148" t="b">
        <v>0</v>
      </c>
      <c r="V148" s="28"/>
      <c r="W148" s="27"/>
      <c r="X148" t="b">
        <v>0</v>
      </c>
      <c r="Y148" s="12" t="str">
        <f>IF(Table_licensing.accdb[[#This Row],[Removed from DDS CE Panel]],"YES","NO")</f>
        <v>NO</v>
      </c>
      <c r="AA148" s="1"/>
    </row>
    <row r="149" spans="2:27" x14ac:dyDescent="0.25">
      <c r="B149" t="s">
        <v>314</v>
      </c>
      <c r="C149" t="s">
        <v>118</v>
      </c>
      <c r="D149" s="24" t="s">
        <v>315</v>
      </c>
      <c r="E149" s="1"/>
      <c r="G149" t="s">
        <v>316</v>
      </c>
      <c r="H149" s="1">
        <v>42978</v>
      </c>
      <c r="I149" s="1">
        <v>42277</v>
      </c>
      <c r="J149" s="27"/>
      <c r="K149" t="s">
        <v>317</v>
      </c>
      <c r="L149" t="b">
        <v>1</v>
      </c>
      <c r="M149" s="28"/>
      <c r="N149" s="1">
        <v>42277</v>
      </c>
      <c r="O149" t="s">
        <v>90</v>
      </c>
      <c r="Q149" t="b">
        <v>0</v>
      </c>
      <c r="R149" s="12" t="str">
        <f>IF(Table_licensing.accdb[[#This Row],[LEIE Discplinary Action]],"YES","")</f>
        <v/>
      </c>
      <c r="S149" s="27"/>
      <c r="U149" t="b">
        <v>0</v>
      </c>
      <c r="V149" s="28"/>
      <c r="W149" s="27"/>
      <c r="X149" t="b">
        <v>0</v>
      </c>
      <c r="Y149" s="12" t="str">
        <f>IF(Table_licensing.accdb[[#This Row],[Removed from DDS CE Panel]],"YES","NO")</f>
        <v>NO</v>
      </c>
      <c r="AA149" s="1"/>
    </row>
    <row r="150" spans="2:27" x14ac:dyDescent="0.25">
      <c r="B150" t="s">
        <v>318</v>
      </c>
      <c r="C150" t="s">
        <v>118</v>
      </c>
      <c r="D150" s="24" t="s">
        <v>315</v>
      </c>
      <c r="E150" s="1"/>
      <c r="G150" t="s">
        <v>319</v>
      </c>
      <c r="H150" s="1">
        <v>42551</v>
      </c>
      <c r="I150" s="1">
        <v>42277</v>
      </c>
      <c r="J150" s="27"/>
      <c r="K150" t="s">
        <v>33</v>
      </c>
      <c r="L150" t="b">
        <v>1</v>
      </c>
      <c r="M150" s="28"/>
      <c r="N150" s="1">
        <v>42277</v>
      </c>
      <c r="O150" t="s">
        <v>90</v>
      </c>
      <c r="Q150" t="b">
        <v>0</v>
      </c>
      <c r="R150" s="12" t="str">
        <f>IF(Table_licensing.accdb[[#This Row],[LEIE Discplinary Action]],"YES","")</f>
        <v/>
      </c>
      <c r="S150" s="27"/>
      <c r="U150" t="b">
        <v>0</v>
      </c>
      <c r="V150" s="28"/>
      <c r="W150" s="27"/>
      <c r="X150" t="b">
        <v>0</v>
      </c>
      <c r="Y150" s="12" t="str">
        <f>IF(Table_licensing.accdb[[#This Row],[Removed from DDS CE Panel]],"YES","NO")</f>
        <v>NO</v>
      </c>
      <c r="AA150" s="1"/>
    </row>
    <row r="151" spans="2:27" x14ac:dyDescent="0.25">
      <c r="B151" t="s">
        <v>320</v>
      </c>
      <c r="C151" t="s">
        <v>118</v>
      </c>
      <c r="D151" s="24" t="s">
        <v>119</v>
      </c>
      <c r="E151" s="1"/>
      <c r="G151" t="s">
        <v>321</v>
      </c>
      <c r="H151" s="1">
        <v>36412</v>
      </c>
      <c r="I151" s="1">
        <v>42277</v>
      </c>
      <c r="J151" s="27"/>
      <c r="K151" t="s">
        <v>33</v>
      </c>
      <c r="L151" t="b">
        <v>1</v>
      </c>
      <c r="M151" s="28"/>
      <c r="N151" s="1">
        <v>42277</v>
      </c>
      <c r="O151" t="s">
        <v>90</v>
      </c>
      <c r="Q151" t="b">
        <v>0</v>
      </c>
      <c r="R151" s="12" t="str">
        <f>IF(Table_licensing.accdb[[#This Row],[LEIE Discplinary Action]],"YES","")</f>
        <v/>
      </c>
      <c r="S151" s="27"/>
      <c r="U151" t="b">
        <v>0</v>
      </c>
      <c r="V151" s="28"/>
      <c r="W151" s="27"/>
      <c r="X151" t="b">
        <v>0</v>
      </c>
      <c r="Y151" s="12" t="str">
        <f>IF(Table_licensing.accdb[[#This Row],[Removed from DDS CE Panel]],"YES","NO")</f>
        <v>NO</v>
      </c>
      <c r="AA151" s="1"/>
    </row>
    <row r="152" spans="2:27" x14ac:dyDescent="0.25">
      <c r="B152" t="s">
        <v>322</v>
      </c>
      <c r="C152" t="s">
        <v>118</v>
      </c>
      <c r="D152" s="24" t="s">
        <v>315</v>
      </c>
      <c r="E152" s="1"/>
      <c r="G152" t="s">
        <v>323</v>
      </c>
      <c r="H152" s="1">
        <v>42551</v>
      </c>
      <c r="I152" s="1">
        <v>42277</v>
      </c>
      <c r="J152" s="27"/>
      <c r="K152" t="s">
        <v>33</v>
      </c>
      <c r="L152" t="b">
        <v>1</v>
      </c>
      <c r="M152" s="28"/>
      <c r="N152" s="1">
        <v>42643</v>
      </c>
      <c r="O152" t="s">
        <v>90</v>
      </c>
      <c r="Q152" t="b">
        <v>0</v>
      </c>
      <c r="R152" s="12" t="str">
        <f>IF(Table_licensing.accdb[[#This Row],[LEIE Discplinary Action]],"YES","")</f>
        <v/>
      </c>
      <c r="S152" s="27"/>
      <c r="U152" t="b">
        <v>0</v>
      </c>
      <c r="V152" s="28"/>
      <c r="W152" s="27"/>
      <c r="X152" t="b">
        <v>0</v>
      </c>
      <c r="Y152" s="12" t="str">
        <f>IF(Table_licensing.accdb[[#This Row],[Removed from DDS CE Panel]],"YES","NO")</f>
        <v>NO</v>
      </c>
      <c r="AA152" s="1"/>
    </row>
    <row r="153" spans="2:27" x14ac:dyDescent="0.25">
      <c r="B153" t="s">
        <v>324</v>
      </c>
      <c r="C153" t="s">
        <v>118</v>
      </c>
      <c r="D153" s="24" t="s">
        <v>119</v>
      </c>
      <c r="E153" s="1"/>
      <c r="G153" t="s">
        <v>325</v>
      </c>
      <c r="H153" s="1">
        <v>42960</v>
      </c>
      <c r="I153" s="1">
        <v>42277</v>
      </c>
      <c r="J153" s="27"/>
      <c r="K153" t="s">
        <v>33</v>
      </c>
      <c r="L153" t="b">
        <v>1</v>
      </c>
      <c r="M153" s="28"/>
      <c r="N153" s="1">
        <v>42277</v>
      </c>
      <c r="O153" t="s">
        <v>90</v>
      </c>
      <c r="Q153" t="b">
        <v>0</v>
      </c>
      <c r="R153" s="12" t="str">
        <f>IF(Table_licensing.accdb[[#This Row],[LEIE Discplinary Action]],"YES","")</f>
        <v/>
      </c>
      <c r="S153" s="27"/>
      <c r="U153" t="b">
        <v>0</v>
      </c>
      <c r="V153" s="28"/>
      <c r="W153" s="27"/>
      <c r="X153" t="b">
        <v>0</v>
      </c>
      <c r="Y153" s="12" t="str">
        <f>IF(Table_licensing.accdb[[#This Row],[Removed from DDS CE Panel]],"YES","NO")</f>
        <v>NO</v>
      </c>
      <c r="AA153" s="1"/>
    </row>
    <row r="154" spans="2:27" x14ac:dyDescent="0.25">
      <c r="B154" t="s">
        <v>326</v>
      </c>
      <c r="C154" t="s">
        <v>118</v>
      </c>
      <c r="D154" s="24" t="s">
        <v>315</v>
      </c>
      <c r="E154" s="1"/>
      <c r="G154" t="s">
        <v>327</v>
      </c>
      <c r="H154" s="1">
        <v>36412</v>
      </c>
      <c r="I154" s="1">
        <v>42277</v>
      </c>
      <c r="J154" s="27"/>
      <c r="K154" t="s">
        <v>33</v>
      </c>
      <c r="L154" t="b">
        <v>1</v>
      </c>
      <c r="M154" s="28"/>
      <c r="N154" s="1">
        <v>42277</v>
      </c>
      <c r="O154" t="s">
        <v>90</v>
      </c>
      <c r="Q154" t="b">
        <v>0</v>
      </c>
      <c r="R154" s="12" t="str">
        <f>IF(Table_licensing.accdb[[#This Row],[LEIE Discplinary Action]],"YES","")</f>
        <v/>
      </c>
      <c r="S154" s="27"/>
      <c r="U154" t="b">
        <v>0</v>
      </c>
      <c r="V154" s="28"/>
      <c r="W154" s="27"/>
      <c r="X154" t="b">
        <v>0</v>
      </c>
      <c r="Y154" s="12" t="str">
        <f>IF(Table_licensing.accdb[[#This Row],[Removed from DDS CE Panel]],"YES","NO")</f>
        <v>NO</v>
      </c>
      <c r="AA154" s="1"/>
    </row>
    <row r="155" spans="2:27" x14ac:dyDescent="0.25">
      <c r="B155" t="s">
        <v>328</v>
      </c>
      <c r="C155" t="s">
        <v>118</v>
      </c>
      <c r="D155" s="24" t="s">
        <v>315</v>
      </c>
      <c r="E155" s="1"/>
      <c r="G155" t="s">
        <v>329</v>
      </c>
      <c r="H155" s="1">
        <v>43690</v>
      </c>
      <c r="I155" s="1">
        <v>42277</v>
      </c>
      <c r="J155" s="27"/>
      <c r="K155" t="s">
        <v>33</v>
      </c>
      <c r="L155" t="b">
        <v>1</v>
      </c>
      <c r="M155" s="28"/>
      <c r="N155" s="1">
        <v>42277</v>
      </c>
      <c r="O155" t="s">
        <v>90</v>
      </c>
      <c r="Q155" t="b">
        <v>0</v>
      </c>
      <c r="R155" s="12" t="str">
        <f>IF(Table_licensing.accdb[[#This Row],[LEIE Discplinary Action]],"YES","")</f>
        <v/>
      </c>
      <c r="S155" s="27"/>
      <c r="U155" t="b">
        <v>0</v>
      </c>
      <c r="V155" s="28"/>
      <c r="W155" s="27"/>
      <c r="X155" t="b">
        <v>0</v>
      </c>
      <c r="Y155" s="12" t="str">
        <f>IF(Table_licensing.accdb[[#This Row],[Removed from DDS CE Panel]],"YES","NO")</f>
        <v>NO</v>
      </c>
      <c r="AA155" s="1"/>
    </row>
  </sheetData>
  <mergeCells count="9">
    <mergeCell ref="X6:X7"/>
    <mergeCell ref="B2:G7"/>
    <mergeCell ref="S2:T2"/>
    <mergeCell ref="S3:T3"/>
    <mergeCell ref="G11:L11"/>
    <mergeCell ref="N11:S11"/>
    <mergeCell ref="Q6:Q7"/>
    <mergeCell ref="S6:S7"/>
    <mergeCell ref="T6:W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2C73FAFC25B4C8CC10D3E0D2625DB" ma:contentTypeVersion="0" ma:contentTypeDescription="Create a new document." ma:contentTypeScope="" ma:versionID="987d16371daaa8fd7b670d232bc9b3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bc078b07751331dbbbbb9f8fc2e8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ADD0D-930B-41F3-8D13-A63D2F763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78C4B-D797-4400-B9A6-6FEE208164C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2058B1-DAD2-43F3-A332-FC09AD9FD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889123</dc:creator>
  <cp:lastModifiedBy>IWS/LAN</cp:lastModifiedBy>
  <dcterms:created xsi:type="dcterms:W3CDTF">2014-07-10T17:23:53Z</dcterms:created>
  <dcterms:modified xsi:type="dcterms:W3CDTF">2019-10-25T17:35:31Z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0x010100DB02C73FAFC25B4C8CC10D3E0D2625DB</vt:lpwstr>
  </property>
</Properties>
</file>